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505" activeTab="0"/>
  </bookViews>
  <sheets>
    <sheet name="ответы" sheetId="1" r:id="rId1"/>
  </sheets>
  <definedNames>
    <definedName name="_xlnm.Print_Titles" localSheetId="0">'ответы'!$A:$B</definedName>
    <definedName name="_xlnm.Print_Area" localSheetId="0">'ответы'!$A$1:$BE$36</definedName>
  </definedNames>
  <calcPr fullCalcOnLoad="1"/>
</workbook>
</file>

<file path=xl/sharedStrings.xml><?xml version="1.0" encoding="utf-8"?>
<sst xmlns="http://schemas.openxmlformats.org/spreadsheetml/2006/main" count="257" uniqueCount="234">
  <si>
    <t>№ строки</t>
  </si>
  <si>
    <t>Наименование КСО МО</t>
  </si>
  <si>
    <t>ИТОГО</t>
  </si>
  <si>
    <t>КСП МО г.Белогорск</t>
  </si>
  <si>
    <t>КСП г.Благовещенск</t>
  </si>
  <si>
    <t>КСП г.Тында</t>
  </si>
  <si>
    <t>КСП ЗАТО Циолковский</t>
  </si>
  <si>
    <t>КСО МО г.Шимановск</t>
  </si>
  <si>
    <t>КСП Бурейского района</t>
  </si>
  <si>
    <t>КСО Завитинского района</t>
  </si>
  <si>
    <t>КСП Зейского района</t>
  </si>
  <si>
    <t>КСО в Ивановском районе</t>
  </si>
  <si>
    <t>КСО Мазановского района</t>
  </si>
  <si>
    <t>КСП Селемджинского района</t>
  </si>
  <si>
    <t>КСП Сковородинского района</t>
  </si>
  <si>
    <t>КСО Тамбовского района</t>
  </si>
  <si>
    <t>КСО Шимановского района</t>
  </si>
  <si>
    <t>в том числе</t>
  </si>
  <si>
    <t>Привлечено должностных лиц к административной ответственности по делам об административных правонарушениях, ед.</t>
  </si>
  <si>
    <t>Привлечено лиц к дисциплинарной ответственности, ед.</t>
  </si>
  <si>
    <t>Проведено КМ и ЭАМ  всего, ед</t>
  </si>
  <si>
    <t>из них</t>
  </si>
  <si>
    <t>из них на основании</t>
  </si>
  <si>
    <t>поручений представительного органа муниципального образования</t>
  </si>
  <si>
    <t>предложений и запросов глав муниципальных образований</t>
  </si>
  <si>
    <t>обращений органов прокуратуры и иных правоохранительных органов</t>
  </si>
  <si>
    <t>обращений граждан</t>
  </si>
  <si>
    <t>Проведено совместных и параллельных контрольных и экспертно-аналитических мероприятий всего, ед.</t>
  </si>
  <si>
    <t>с КСО субъектов РФ</t>
  </si>
  <si>
    <t xml:space="preserve">с КСО МО </t>
  </si>
  <si>
    <t>1.1</t>
  </si>
  <si>
    <t>1</t>
  </si>
  <si>
    <t>1.2</t>
  </si>
  <si>
    <t>2</t>
  </si>
  <si>
    <t>3</t>
  </si>
  <si>
    <t>3.1</t>
  </si>
  <si>
    <t>3.2</t>
  </si>
  <si>
    <t>4</t>
  </si>
  <si>
    <t>4.1</t>
  </si>
  <si>
    <t>4.2</t>
  </si>
  <si>
    <t>4.3</t>
  </si>
  <si>
    <t>4.4</t>
  </si>
  <si>
    <t>5</t>
  </si>
  <si>
    <t>5.1</t>
  </si>
  <si>
    <t>5.2</t>
  </si>
  <si>
    <t>Выявлено нарушений в ходе осуществления внешнего муниципального финансового контроля всего, млн.рублей/ед.</t>
  </si>
  <si>
    <t>6</t>
  </si>
  <si>
    <t>6.1</t>
  </si>
  <si>
    <t>Нарушения ведения бухгалтерского учета, составления и предоставления бухгалтерской (финансовой) отчетности</t>
  </si>
  <si>
    <t>Нарушения в сфере управления и распоряжения муниципальной собственностью</t>
  </si>
  <si>
    <t>6.2</t>
  </si>
  <si>
    <t>6.3</t>
  </si>
  <si>
    <t>6.4</t>
  </si>
  <si>
    <t>6.5</t>
  </si>
  <si>
    <t>Иные нарушения</t>
  </si>
  <si>
    <t>Нецелевое использование бюджетных средств</t>
  </si>
  <si>
    <t>6.6</t>
  </si>
  <si>
    <t>Выявлено неэффективное использование бюджетных средств</t>
  </si>
  <si>
    <t>7</t>
  </si>
  <si>
    <t>8</t>
  </si>
  <si>
    <t>Устранено выявленных нарушений, млн. рублей</t>
  </si>
  <si>
    <t>Обеспечен возврат средств в бюджеты всех уровней бюджетной системы РФ, млн. рублей</t>
  </si>
  <si>
    <t>8.1</t>
  </si>
  <si>
    <t xml:space="preserve">Направлено представлений всего, ед. </t>
  </si>
  <si>
    <t>9</t>
  </si>
  <si>
    <t>9.1</t>
  </si>
  <si>
    <t>9.2</t>
  </si>
  <si>
    <t>Количество представлений, сроки выполнения которых не наступили</t>
  </si>
  <si>
    <t>9.3</t>
  </si>
  <si>
    <t>Направлено предписаний всего, ед.</t>
  </si>
  <si>
    <t>Количество представлений, выполнен. в установл. сроки</t>
  </si>
  <si>
    <t>Количество представлений не выполн.  и выполн. не полностью</t>
  </si>
  <si>
    <t>10</t>
  </si>
  <si>
    <t>10.1</t>
  </si>
  <si>
    <t>10.2</t>
  </si>
  <si>
    <t>10.3</t>
  </si>
  <si>
    <t>Количество предписаний, не выполн. и выполн. не полностью</t>
  </si>
  <si>
    <t>11</t>
  </si>
  <si>
    <t>Сокращено лимитов бюдж. обязат. (предост. межбюдж. трансф) по результ. рассм. уведомлений о применен. бюдж. мер принужд., млн. рублей</t>
  </si>
  <si>
    <t>12</t>
  </si>
  <si>
    <t>13</t>
  </si>
  <si>
    <t>14</t>
  </si>
  <si>
    <t>Принято решений о возбуждении уголовного дела</t>
  </si>
  <si>
    <t>14.1</t>
  </si>
  <si>
    <t>Принято решений об отказе в возбуждении уголовного дела</t>
  </si>
  <si>
    <t>14.2</t>
  </si>
  <si>
    <t>Принято решений о прекращении уголовного дела</t>
  </si>
  <si>
    <t>14.3</t>
  </si>
  <si>
    <t>Возбуждено дел об административных правонарушениях</t>
  </si>
  <si>
    <t>14.4</t>
  </si>
  <si>
    <t xml:space="preserve">Внесено протестов, представл.,  постановл. и предостереж. по фактам нарушений </t>
  </si>
  <si>
    <t>14.5</t>
  </si>
  <si>
    <t>Возбуждено дел об административныз правонарушениях всего, ед</t>
  </si>
  <si>
    <t>15</t>
  </si>
  <si>
    <t>15.1</t>
  </si>
  <si>
    <t>Возбуждено дел об административных правонарушениях по обращениям КСО, направленным в уполномоченные органы, ед</t>
  </si>
  <si>
    <t>Кол-во дел по административным правонарушениям, по которым судебными органами вынесены постановления по делу об административном правонарушении с назначением административного наказания, ед</t>
  </si>
  <si>
    <t>16</t>
  </si>
  <si>
    <t>17</t>
  </si>
  <si>
    <t>18</t>
  </si>
  <si>
    <t>Штатная численность сотрудников всего, шт. ед</t>
  </si>
  <si>
    <t>19</t>
  </si>
  <si>
    <t>иные</t>
  </si>
  <si>
    <t>в том числе замещающих</t>
  </si>
  <si>
    <t>19.1</t>
  </si>
  <si>
    <t>19.2</t>
  </si>
  <si>
    <t>19.3</t>
  </si>
  <si>
    <t>Фактическая численность сотрудников всего, чел</t>
  </si>
  <si>
    <t>20</t>
  </si>
  <si>
    <t>20.1</t>
  </si>
  <si>
    <t>20.2</t>
  </si>
  <si>
    <t>20.3</t>
  </si>
  <si>
    <t>КРК Зейского ГСНД</t>
  </si>
  <si>
    <t>РК г.Райчихинск</t>
  </si>
  <si>
    <t>РК МО "г.Свободный"</t>
  </si>
  <si>
    <t>Отдел ФК Архаринского РСНД</t>
  </si>
  <si>
    <t>КСО - РК Белогорского района</t>
  </si>
  <si>
    <t>КСО Благовещенского РСНД</t>
  </si>
  <si>
    <t>Контрольно-счетный отдел Константиновского РСНД</t>
  </si>
  <si>
    <t>Отдел ФК РСНД Михайловского района</t>
  </si>
  <si>
    <t>Контрольно-счетный отдел Ромненского РСНД</t>
  </si>
  <si>
    <t>КРК Свободненского района</t>
  </si>
  <si>
    <t>РК Серышевского РСНД</t>
  </si>
  <si>
    <t>РК Тындинского района</t>
  </si>
  <si>
    <t>Отдел ФК Октябрьского района</t>
  </si>
  <si>
    <t>Нарушения при осуществлении муниципальных закупок и закупок отдельными видами юрид. лиц</t>
  </si>
  <si>
    <t>Проведено КМ и  ЭАМ по поручениям, предложениям, запросам и обращениям всего, ед.</t>
  </si>
  <si>
    <t>Количество объектов проведенных КМ и ЭАМ, всего, ед.</t>
  </si>
  <si>
    <t>объектов КМ</t>
  </si>
  <si>
    <t>объектов ЭАМ</t>
  </si>
  <si>
    <t>Количество проведенных экспетриз проектов законодательных и иных НПА, ед.</t>
  </si>
  <si>
    <t>КМ</t>
  </si>
  <si>
    <t>ЭАМ (кроме экспертиз проектов муниципальных правовых актов)</t>
  </si>
  <si>
    <t>КО рабоч. поселка (пгт) Прогресс</t>
  </si>
  <si>
    <t>КО Магдагачинского РСНД</t>
  </si>
  <si>
    <t xml:space="preserve">Основные показатели деятельности КСО МО за  десять месяцев 2018 года </t>
  </si>
  <si>
    <t>Количество предписаний, сроки выполн. которых не наступил</t>
  </si>
  <si>
    <t>Количество направлен. уведомлений о применен. бюдж. мер принужд., ед.</t>
  </si>
  <si>
    <t>Количество материалов, направлен. в ходе и по результатам провед. КМ в органы прокуратуры и иные правоохранительные органы всего, ед.</t>
  </si>
  <si>
    <t>муницип. должность</t>
  </si>
  <si>
    <t>должность муницип. службы</t>
  </si>
  <si>
    <t>Нарушения при формиров. и исполнен. бюджетов</t>
  </si>
  <si>
    <t>Количество предписаний, выполнен. в установл. сроки</t>
  </si>
  <si>
    <r>
      <t>0,3</t>
    </r>
    <r>
      <rPr>
        <b/>
        <sz val="10"/>
        <rFont val="Times New Roman"/>
        <family val="1"/>
      </rPr>
      <t>/2</t>
    </r>
  </si>
  <si>
    <r>
      <t>0,2</t>
    </r>
    <r>
      <rPr>
        <b/>
        <sz val="10"/>
        <rFont val="Times New Roman"/>
        <family val="1"/>
      </rPr>
      <t>/3</t>
    </r>
  </si>
  <si>
    <r>
      <t>0</t>
    </r>
    <r>
      <rPr>
        <b/>
        <sz val="10"/>
        <rFont val="Times New Roman"/>
        <family val="1"/>
      </rPr>
      <t>/1</t>
    </r>
  </si>
  <si>
    <r>
      <t>0</t>
    </r>
    <r>
      <rPr>
        <b/>
        <sz val="10"/>
        <rFont val="Times New Roman"/>
        <family val="1"/>
      </rPr>
      <t>/0</t>
    </r>
  </si>
  <si>
    <r>
      <t>0,4</t>
    </r>
    <r>
      <rPr>
        <b/>
        <sz val="10"/>
        <rFont val="Times New Roman"/>
        <family val="1"/>
      </rPr>
      <t>/5</t>
    </r>
  </si>
  <si>
    <r>
      <t>1,1</t>
    </r>
    <r>
      <rPr>
        <b/>
        <sz val="10"/>
        <rFont val="Times New Roman"/>
        <family val="1"/>
      </rPr>
      <t>/14</t>
    </r>
  </si>
  <si>
    <r>
      <t>0,1</t>
    </r>
    <r>
      <rPr>
        <b/>
        <sz val="10"/>
        <rFont val="Times New Roman"/>
        <family val="1"/>
      </rPr>
      <t>/1</t>
    </r>
  </si>
  <si>
    <r>
      <t>2,9</t>
    </r>
    <r>
      <rPr>
        <b/>
        <sz val="10"/>
        <rFont val="Times New Roman"/>
        <family val="1"/>
      </rPr>
      <t>/6</t>
    </r>
  </si>
  <si>
    <r>
      <t>3,0</t>
    </r>
    <r>
      <rPr>
        <b/>
        <sz val="10"/>
        <rFont val="Times New Roman"/>
        <family val="1"/>
      </rPr>
      <t>/7</t>
    </r>
  </si>
  <si>
    <r>
      <t>35,9</t>
    </r>
    <r>
      <rPr>
        <b/>
        <sz val="10"/>
        <rFont val="Times New Roman"/>
        <family val="1"/>
      </rPr>
      <t>/17</t>
    </r>
  </si>
  <si>
    <r>
      <t>0,9</t>
    </r>
    <r>
      <rPr>
        <b/>
        <sz val="10"/>
        <rFont val="Times New Roman"/>
        <family val="1"/>
      </rPr>
      <t>/3</t>
    </r>
  </si>
  <si>
    <r>
      <t>1,1</t>
    </r>
    <r>
      <rPr>
        <b/>
        <sz val="10"/>
        <rFont val="Times New Roman"/>
        <family val="1"/>
      </rPr>
      <t>/6</t>
    </r>
  </si>
  <si>
    <r>
      <t>33,9</t>
    </r>
    <r>
      <rPr>
        <b/>
        <sz val="10"/>
        <rFont val="Times New Roman"/>
        <family val="1"/>
      </rPr>
      <t>/4</t>
    </r>
  </si>
  <si>
    <r>
      <t>0</t>
    </r>
    <r>
      <rPr>
        <b/>
        <sz val="10"/>
        <rFont val="Times New Roman"/>
        <family val="1"/>
      </rPr>
      <t>/4</t>
    </r>
  </si>
  <si>
    <t>Направлено информационных писем в органы местн. самоупр., ед</t>
  </si>
  <si>
    <r>
      <t>1,3</t>
    </r>
    <r>
      <rPr>
        <b/>
        <sz val="10"/>
        <rFont val="Times New Roman"/>
        <family val="1"/>
      </rPr>
      <t>/63</t>
    </r>
  </si>
  <si>
    <r>
      <t>0,1</t>
    </r>
    <r>
      <rPr>
        <b/>
        <sz val="10"/>
        <rFont val="Times New Roman"/>
        <family val="1"/>
      </rPr>
      <t>/11</t>
    </r>
  </si>
  <si>
    <r>
      <t>1,2</t>
    </r>
    <r>
      <rPr>
        <b/>
        <sz val="10"/>
        <rFont val="Times New Roman"/>
        <family val="1"/>
      </rPr>
      <t>/50</t>
    </r>
  </si>
  <si>
    <r>
      <t>0</t>
    </r>
    <r>
      <rPr>
        <b/>
        <sz val="10"/>
        <rFont val="Times New Roman"/>
        <family val="1"/>
      </rPr>
      <t>/2</t>
    </r>
  </si>
  <si>
    <r>
      <t>1,0</t>
    </r>
    <r>
      <rPr>
        <b/>
        <sz val="10"/>
        <rFont val="Times New Roman"/>
        <family val="1"/>
      </rPr>
      <t>/11</t>
    </r>
  </si>
  <si>
    <r>
      <t>1,0</t>
    </r>
    <r>
      <rPr>
        <b/>
        <sz val="10"/>
        <rFont val="Times New Roman"/>
        <family val="1"/>
      </rPr>
      <t>/26</t>
    </r>
  </si>
  <si>
    <r>
      <t>6,0</t>
    </r>
    <r>
      <rPr>
        <b/>
        <sz val="10"/>
        <rFont val="Times New Roman"/>
        <family val="1"/>
      </rPr>
      <t>/1</t>
    </r>
  </si>
  <si>
    <r>
      <t>0,6</t>
    </r>
    <r>
      <rPr>
        <b/>
        <sz val="10"/>
        <rFont val="Times New Roman"/>
        <family val="1"/>
      </rPr>
      <t>/9</t>
    </r>
  </si>
  <si>
    <r>
      <t>2,5</t>
    </r>
    <r>
      <rPr>
        <b/>
        <sz val="10"/>
        <rFont val="Times New Roman"/>
        <family val="1"/>
      </rPr>
      <t>/5</t>
    </r>
  </si>
  <si>
    <r>
      <t>0,4</t>
    </r>
    <r>
      <rPr>
        <b/>
        <sz val="10"/>
        <rFont val="Times New Roman"/>
        <family val="1"/>
      </rPr>
      <t>/4</t>
    </r>
  </si>
  <si>
    <r>
      <t>19,0</t>
    </r>
    <r>
      <rPr>
        <b/>
        <sz val="10"/>
        <rFont val="Times New Roman"/>
        <family val="1"/>
      </rPr>
      <t>/59</t>
    </r>
  </si>
  <si>
    <t>0/0</t>
  </si>
  <si>
    <r>
      <t>0</t>
    </r>
    <r>
      <rPr>
        <b/>
        <sz val="10"/>
        <rFont val="Times New Roman"/>
        <family val="1"/>
      </rPr>
      <t>/17</t>
    </r>
  </si>
  <si>
    <r>
      <t>0</t>
    </r>
    <r>
      <rPr>
        <b/>
        <sz val="10"/>
        <rFont val="Times New Roman"/>
        <family val="1"/>
      </rPr>
      <t>/15</t>
    </r>
  </si>
  <si>
    <r>
      <t>9,7</t>
    </r>
    <r>
      <rPr>
        <b/>
        <sz val="10"/>
        <rFont val="Times New Roman"/>
        <family val="1"/>
      </rPr>
      <t>/14</t>
    </r>
  </si>
  <si>
    <r>
      <t>1,7</t>
    </r>
    <r>
      <rPr>
        <b/>
        <sz val="10"/>
        <rFont val="Times New Roman"/>
        <family val="1"/>
      </rPr>
      <t>/1</t>
    </r>
  </si>
  <si>
    <r>
      <t>0,6</t>
    </r>
    <r>
      <rPr>
        <b/>
        <sz val="10"/>
        <rFont val="Times New Roman"/>
        <family val="1"/>
      </rPr>
      <t>/6</t>
    </r>
  </si>
  <si>
    <r>
      <t>7,4</t>
    </r>
    <r>
      <rPr>
        <b/>
        <sz val="10"/>
        <rFont val="Times New Roman"/>
        <family val="1"/>
      </rPr>
      <t>/7</t>
    </r>
  </si>
  <si>
    <r>
      <t>0,2</t>
    </r>
    <r>
      <rPr>
        <b/>
        <sz val="10"/>
        <rFont val="Times New Roman"/>
        <family val="1"/>
      </rPr>
      <t>/43</t>
    </r>
  </si>
  <si>
    <r>
      <t>0,2</t>
    </r>
    <r>
      <rPr>
        <b/>
        <sz val="10"/>
        <rFont val="Times New Roman"/>
        <family val="1"/>
      </rPr>
      <t>/18</t>
    </r>
  </si>
  <si>
    <r>
      <t>0</t>
    </r>
    <r>
      <rPr>
        <b/>
        <sz val="10"/>
        <rFont val="Times New Roman"/>
        <family val="1"/>
      </rPr>
      <t>/3</t>
    </r>
  </si>
  <si>
    <r>
      <t>0</t>
    </r>
    <r>
      <rPr>
        <b/>
        <sz val="10"/>
        <rFont val="Times New Roman"/>
        <family val="1"/>
      </rPr>
      <t>/5</t>
    </r>
  </si>
  <si>
    <r>
      <t>0</t>
    </r>
    <r>
      <rPr>
        <b/>
        <sz val="10"/>
        <rFont val="Times New Roman"/>
        <family val="1"/>
      </rPr>
      <t>/16</t>
    </r>
  </si>
  <si>
    <r>
      <t>9,2</t>
    </r>
    <r>
      <rPr>
        <b/>
        <sz val="10"/>
        <rFont val="Times New Roman"/>
        <family val="1"/>
      </rPr>
      <t>/4</t>
    </r>
  </si>
  <si>
    <r>
      <t>9,2</t>
    </r>
    <r>
      <rPr>
        <b/>
        <sz val="10"/>
        <rFont val="Times New Roman"/>
        <family val="1"/>
      </rPr>
      <t>/2</t>
    </r>
  </si>
  <si>
    <r>
      <t>0</t>
    </r>
    <r>
      <rPr>
        <b/>
        <sz val="10"/>
        <rFont val="Times New Roman"/>
        <family val="1"/>
      </rPr>
      <t>/7</t>
    </r>
  </si>
  <si>
    <r>
      <t>36,6</t>
    </r>
    <r>
      <rPr>
        <b/>
        <sz val="10"/>
        <rFont val="Times New Roman"/>
        <family val="1"/>
      </rPr>
      <t>/19</t>
    </r>
  </si>
  <si>
    <r>
      <t>26,8</t>
    </r>
    <r>
      <rPr>
        <b/>
        <sz val="10"/>
        <rFont val="Times New Roman"/>
        <family val="1"/>
      </rPr>
      <t>/58</t>
    </r>
  </si>
  <si>
    <r>
      <t>90,6</t>
    </r>
    <r>
      <rPr>
        <b/>
        <sz val="10"/>
        <rFont val="Times New Roman"/>
        <family val="1"/>
      </rPr>
      <t>/12</t>
    </r>
  </si>
  <si>
    <r>
      <t>2,7</t>
    </r>
    <r>
      <rPr>
        <b/>
        <sz val="10"/>
        <rFont val="Times New Roman"/>
        <family val="1"/>
      </rPr>
      <t>/136</t>
    </r>
  </si>
  <si>
    <r>
      <t>0,2</t>
    </r>
    <r>
      <rPr>
        <b/>
        <sz val="10"/>
        <rFont val="Times New Roman"/>
        <family val="1"/>
      </rPr>
      <t>/24</t>
    </r>
  </si>
  <si>
    <r>
      <t>1,6</t>
    </r>
    <r>
      <rPr>
        <b/>
        <sz val="10"/>
        <rFont val="Times New Roman"/>
        <family val="1"/>
      </rPr>
      <t>/16</t>
    </r>
  </si>
  <si>
    <r>
      <t>0,8</t>
    </r>
    <r>
      <rPr>
        <b/>
        <sz val="10"/>
        <rFont val="Times New Roman"/>
        <family val="1"/>
      </rPr>
      <t>/54</t>
    </r>
  </si>
  <si>
    <r>
      <t>0</t>
    </r>
    <r>
      <rPr>
        <b/>
        <sz val="10"/>
        <rFont val="Times New Roman"/>
        <family val="1"/>
      </rPr>
      <t>/36</t>
    </r>
  </si>
  <si>
    <r>
      <t>0,1</t>
    </r>
    <r>
      <rPr>
        <b/>
        <sz val="10"/>
        <rFont val="Times New Roman"/>
        <family val="1"/>
      </rPr>
      <t>/6</t>
    </r>
  </si>
  <si>
    <r>
      <t>1,8</t>
    </r>
    <r>
      <rPr>
        <b/>
        <sz val="10"/>
        <rFont val="Times New Roman"/>
        <family val="1"/>
      </rPr>
      <t>/111</t>
    </r>
  </si>
  <si>
    <r>
      <t>0</t>
    </r>
    <r>
      <rPr>
        <b/>
        <sz val="10"/>
        <rFont val="Times New Roman"/>
        <family val="1"/>
      </rPr>
      <t>/44</t>
    </r>
  </si>
  <si>
    <r>
      <t>1,4</t>
    </r>
    <r>
      <rPr>
        <b/>
        <sz val="10"/>
        <rFont val="Times New Roman"/>
        <family val="1"/>
      </rPr>
      <t>/15</t>
    </r>
  </si>
  <si>
    <r>
      <t>0,3</t>
    </r>
    <r>
      <rPr>
        <b/>
        <sz val="10"/>
        <rFont val="Times New Roman"/>
        <family val="1"/>
      </rPr>
      <t>/32</t>
    </r>
  </si>
  <si>
    <r>
      <t>4299,4</t>
    </r>
    <r>
      <rPr>
        <b/>
        <sz val="10"/>
        <rFont val="Times New Roman"/>
        <family val="1"/>
      </rPr>
      <t>/1037</t>
    </r>
  </si>
  <si>
    <r>
      <t>28,9</t>
    </r>
    <r>
      <rPr>
        <b/>
        <sz val="10"/>
        <rFont val="Times New Roman"/>
        <family val="1"/>
      </rPr>
      <t>/115</t>
    </r>
  </si>
  <si>
    <r>
      <t>4220,1</t>
    </r>
    <r>
      <rPr>
        <b/>
        <sz val="10"/>
        <rFont val="Times New Roman"/>
        <family val="1"/>
      </rPr>
      <t>/775</t>
    </r>
  </si>
  <si>
    <r>
      <t>1,1</t>
    </r>
    <r>
      <rPr>
        <b/>
        <sz val="10"/>
        <rFont val="Times New Roman"/>
        <family val="1"/>
      </rPr>
      <t>/21</t>
    </r>
  </si>
  <si>
    <r>
      <t>48,8</t>
    </r>
    <r>
      <rPr>
        <b/>
        <sz val="10"/>
        <rFont val="Times New Roman"/>
        <family val="1"/>
      </rPr>
      <t>/94</t>
    </r>
  </si>
  <si>
    <r>
      <t>0,5</t>
    </r>
    <r>
      <rPr>
        <b/>
        <sz val="10"/>
        <rFont val="Times New Roman"/>
        <family val="1"/>
      </rPr>
      <t>/32</t>
    </r>
  </si>
  <si>
    <r>
      <t>17,6</t>
    </r>
    <r>
      <rPr>
        <b/>
        <sz val="10"/>
        <rFont val="Times New Roman"/>
        <family val="1"/>
      </rPr>
      <t>/9</t>
    </r>
  </si>
  <si>
    <r>
      <t>11,2</t>
    </r>
    <r>
      <rPr>
        <b/>
        <sz val="10"/>
        <rFont val="Times New Roman"/>
        <family val="1"/>
      </rPr>
      <t>/1</t>
    </r>
  </si>
  <si>
    <r>
      <t>6,4</t>
    </r>
    <r>
      <rPr>
        <b/>
        <sz val="10"/>
        <rFont val="Times New Roman"/>
        <family val="1"/>
      </rPr>
      <t>/8</t>
    </r>
  </si>
  <si>
    <r>
      <t>0,2</t>
    </r>
    <r>
      <rPr>
        <b/>
        <sz val="10"/>
        <rFont val="Times New Roman"/>
        <family val="1"/>
      </rPr>
      <t>/2</t>
    </r>
  </si>
  <si>
    <r>
      <t>8,9</t>
    </r>
    <r>
      <rPr>
        <b/>
        <sz val="10"/>
        <rFont val="Times New Roman"/>
        <family val="1"/>
      </rPr>
      <t>/88</t>
    </r>
  </si>
  <si>
    <r>
      <t>3,2</t>
    </r>
    <r>
      <rPr>
        <b/>
        <sz val="10"/>
        <rFont val="Times New Roman"/>
        <family val="1"/>
      </rPr>
      <t>/48</t>
    </r>
  </si>
  <si>
    <r>
      <t>4,3</t>
    </r>
    <r>
      <rPr>
        <b/>
        <sz val="10"/>
        <rFont val="Times New Roman"/>
        <family val="1"/>
      </rPr>
      <t>/34</t>
    </r>
  </si>
  <si>
    <r>
      <t>1,4</t>
    </r>
    <r>
      <rPr>
        <b/>
        <sz val="10"/>
        <rFont val="Times New Roman"/>
        <family val="1"/>
      </rPr>
      <t>/6</t>
    </r>
  </si>
  <si>
    <r>
      <t>1,5</t>
    </r>
    <r>
      <rPr>
        <b/>
        <sz val="10"/>
        <rFont val="Times New Roman"/>
        <family val="1"/>
      </rPr>
      <t>/27</t>
    </r>
  </si>
  <si>
    <r>
      <t>0</t>
    </r>
    <r>
      <rPr>
        <b/>
        <sz val="10"/>
        <rFont val="Times New Roman"/>
        <family val="1"/>
      </rPr>
      <t>/12</t>
    </r>
  </si>
  <si>
    <r>
      <rPr>
        <sz val="10"/>
        <rFont val="Times New Roman"/>
        <family val="1"/>
      </rPr>
      <t>47,4</t>
    </r>
    <r>
      <rPr>
        <b/>
        <sz val="10"/>
        <rFont val="Times New Roman"/>
        <family val="1"/>
      </rPr>
      <t>/31</t>
    </r>
  </si>
  <si>
    <r>
      <rPr>
        <sz val="10"/>
        <rFont val="Times New Roman"/>
        <family val="1"/>
      </rPr>
      <t>9,1</t>
    </r>
    <r>
      <rPr>
        <b/>
        <sz val="10"/>
        <rFont val="Times New Roman"/>
        <family val="1"/>
      </rPr>
      <t>/120</t>
    </r>
  </si>
  <si>
    <r>
      <t>58,0</t>
    </r>
    <r>
      <rPr>
        <b/>
        <sz val="10"/>
        <rFont val="Times New Roman"/>
        <family val="1"/>
      </rPr>
      <t>/190</t>
    </r>
  </si>
  <si>
    <r>
      <t>154,0</t>
    </r>
    <r>
      <rPr>
        <b/>
        <sz val="10"/>
        <rFont val="Times New Roman"/>
        <family val="1"/>
      </rPr>
      <t>/89</t>
    </r>
  </si>
  <si>
    <r>
      <t>0,2</t>
    </r>
    <r>
      <rPr>
        <b/>
        <sz val="10"/>
        <rFont val="Times New Roman"/>
        <family val="1"/>
      </rPr>
      <t>/51</t>
    </r>
  </si>
  <si>
    <r>
      <t>0</t>
    </r>
    <r>
      <rPr>
        <b/>
        <sz val="10"/>
        <rFont val="Times New Roman"/>
        <family val="1"/>
      </rPr>
      <t>/8</t>
    </r>
  </si>
  <si>
    <r>
      <t>0,2</t>
    </r>
    <r>
      <rPr>
        <b/>
        <sz val="10"/>
        <rFont val="Times New Roman"/>
        <family val="1"/>
      </rPr>
      <t>/26</t>
    </r>
  </si>
  <si>
    <r>
      <t>4,1</t>
    </r>
    <r>
      <rPr>
        <b/>
        <sz val="10"/>
        <rFont val="Times New Roman"/>
        <family val="1"/>
      </rPr>
      <t>/9</t>
    </r>
  </si>
  <si>
    <r>
      <t>9,8</t>
    </r>
    <r>
      <rPr>
        <b/>
        <sz val="10"/>
        <rFont val="Times New Roman"/>
        <family val="1"/>
      </rPr>
      <t>/5</t>
    </r>
  </si>
  <si>
    <r>
      <t>1,1</t>
    </r>
    <r>
      <rPr>
        <b/>
        <sz val="10"/>
        <rFont val="Times New Roman"/>
        <family val="1"/>
      </rPr>
      <t>/4</t>
    </r>
  </si>
  <si>
    <r>
      <t>15,0</t>
    </r>
    <r>
      <rPr>
        <b/>
        <sz val="10"/>
        <rFont val="Times New Roman"/>
        <family val="1"/>
      </rPr>
      <t>/18</t>
    </r>
  </si>
  <si>
    <t>1,8/39</t>
  </si>
  <si>
    <r>
      <rPr>
        <sz val="10"/>
        <rFont val="Times New Roman"/>
        <family val="1"/>
      </rPr>
      <t>9,5</t>
    </r>
    <r>
      <rPr>
        <b/>
        <sz val="10"/>
        <rFont val="Times New Roman"/>
        <family val="1"/>
      </rPr>
      <t>/40</t>
    </r>
  </si>
  <si>
    <r>
      <t>0,1</t>
    </r>
    <r>
      <rPr>
        <b/>
        <sz val="10"/>
        <rFont val="Times New Roman"/>
        <family val="1"/>
      </rPr>
      <t>/20</t>
    </r>
  </si>
  <si>
    <t>32,5/269</t>
  </si>
  <si>
    <t>60,1/173</t>
  </si>
  <si>
    <t>138,5/174</t>
  </si>
  <si>
    <t>4317,2/1093</t>
  </si>
  <si>
    <t>89,1/271</t>
  </si>
  <si>
    <r>
      <t>2,0</t>
    </r>
    <r>
      <rPr>
        <b/>
        <sz val="10"/>
        <rFont val="Times New Roman"/>
        <family val="1"/>
      </rPr>
      <t>/37</t>
    </r>
  </si>
  <si>
    <t>4639,2/2019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</si>
</sst>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3" fillId="1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10" borderId="19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6"/>
  <sheetViews>
    <sheetView tabSelected="1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Z36" sqref="AZ36"/>
    </sheetView>
  </sheetViews>
  <sheetFormatPr defaultColWidth="9.140625" defaultRowHeight="15"/>
  <cols>
    <col min="1" max="1" width="3.8515625" style="1" customWidth="1"/>
    <col min="2" max="2" width="28.57421875" style="1" customWidth="1"/>
    <col min="3" max="3" width="9.8515625" style="17" customWidth="1"/>
    <col min="4" max="4" width="7.00390625" style="1" customWidth="1"/>
    <col min="5" max="5" width="13.57421875" style="1" customWidth="1"/>
    <col min="6" max="6" width="11.8515625" style="1" customWidth="1"/>
    <col min="7" max="7" width="11.8515625" style="17" customWidth="1"/>
    <col min="8" max="9" width="8.28125" style="1" customWidth="1"/>
    <col min="10" max="10" width="14.140625" style="17" customWidth="1"/>
    <col min="11" max="12" width="11.8515625" style="1" customWidth="1"/>
    <col min="13" max="13" width="9.8515625" style="1" customWidth="1"/>
    <col min="14" max="14" width="9.57421875" style="1" customWidth="1"/>
    <col min="15" max="15" width="12.7109375" style="17" customWidth="1"/>
    <col min="16" max="16" width="8.00390625" style="1" customWidth="1"/>
    <col min="17" max="17" width="6.28125" style="1" customWidth="1"/>
    <col min="18" max="18" width="13.421875" style="17" customWidth="1"/>
    <col min="19" max="19" width="12.7109375" style="1" customWidth="1"/>
    <col min="20" max="20" width="17.57421875" style="1" customWidth="1"/>
    <col min="21" max="21" width="14.00390625" style="1" customWidth="1"/>
    <col min="22" max="22" width="16.00390625" style="1" customWidth="1"/>
    <col min="23" max="23" width="7.8515625" style="1" customWidth="1"/>
    <col min="24" max="24" width="10.57421875" style="1" customWidth="1"/>
    <col min="25" max="25" width="11.00390625" style="1" customWidth="1"/>
    <col min="26" max="26" width="11.421875" style="17" customWidth="1"/>
    <col min="27" max="27" width="11.421875" style="1" customWidth="1"/>
    <col min="28" max="28" width="11.00390625" style="17" customWidth="1"/>
    <col min="29" max="30" width="11.00390625" style="1" customWidth="1"/>
    <col min="31" max="31" width="10.7109375" style="1" customWidth="1"/>
    <col min="32" max="32" width="11.28125" style="17" customWidth="1"/>
    <col min="33" max="33" width="11.57421875" style="20" customWidth="1"/>
    <col min="34" max="34" width="11.8515625" style="20" customWidth="1"/>
    <col min="35" max="35" width="12.140625" style="20" customWidth="1"/>
    <col min="36" max="36" width="12.00390625" style="1" customWidth="1"/>
    <col min="37" max="37" width="17.00390625" style="1" customWidth="1"/>
    <col min="38" max="38" width="11.140625" style="1" customWidth="1"/>
    <col min="39" max="39" width="18.57421875" style="17" customWidth="1"/>
    <col min="40" max="40" width="11.140625" style="1" customWidth="1"/>
    <col min="41" max="44" width="11.421875" style="1" customWidth="1"/>
    <col min="45" max="45" width="11.421875" style="17" customWidth="1"/>
    <col min="46" max="46" width="26.28125" style="1" customWidth="1"/>
    <col min="47" max="47" width="16.28125" style="1" customWidth="1"/>
    <col min="48" max="48" width="17.00390625" style="1" customWidth="1"/>
    <col min="49" max="49" width="10.57421875" style="1" customWidth="1"/>
    <col min="50" max="50" width="11.8515625" style="17" customWidth="1"/>
    <col min="51" max="51" width="9.7109375" style="1" customWidth="1"/>
    <col min="52" max="52" width="10.00390625" style="1" customWidth="1"/>
    <col min="53" max="53" width="6.140625" style="1" customWidth="1"/>
    <col min="54" max="54" width="7.8515625" style="17" customWidth="1"/>
    <col min="55" max="55" width="10.140625" style="1" customWidth="1"/>
    <col min="56" max="56" width="9.7109375" style="1" customWidth="1"/>
    <col min="57" max="57" width="6.00390625" style="1" customWidth="1"/>
    <col min="58" max="16384" width="9.140625" style="1" customWidth="1"/>
  </cols>
  <sheetData>
    <row r="1" s="46" customFormat="1" ht="16.5" customHeight="1">
      <c r="A1" s="46" t="s">
        <v>135</v>
      </c>
    </row>
    <row r="2" spans="2:57" ht="6.75" customHeight="1">
      <c r="B2" s="30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30"/>
      <c r="AO2" s="30"/>
      <c r="AP2" s="30"/>
      <c r="AQ2" s="30"/>
      <c r="AR2" s="30"/>
      <c r="AS2" s="29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31"/>
    </row>
    <row r="3" spans="1:57" ht="11.25" customHeight="1">
      <c r="A3" s="64" t="s">
        <v>0</v>
      </c>
      <c r="B3" s="67" t="s">
        <v>1</v>
      </c>
      <c r="C3" s="13"/>
      <c r="D3" s="69" t="s">
        <v>17</v>
      </c>
      <c r="E3" s="70"/>
      <c r="F3" s="73" t="s">
        <v>130</v>
      </c>
      <c r="G3" s="50" t="s">
        <v>127</v>
      </c>
      <c r="H3" s="38" t="s">
        <v>21</v>
      </c>
      <c r="I3" s="40"/>
      <c r="J3" s="50" t="s">
        <v>126</v>
      </c>
      <c r="K3" s="38" t="s">
        <v>22</v>
      </c>
      <c r="L3" s="39"/>
      <c r="M3" s="39"/>
      <c r="N3" s="40"/>
      <c r="O3" s="50" t="s">
        <v>27</v>
      </c>
      <c r="P3" s="38" t="s">
        <v>21</v>
      </c>
      <c r="Q3" s="40"/>
      <c r="R3" s="50" t="s">
        <v>45</v>
      </c>
      <c r="S3" s="57" t="s">
        <v>21</v>
      </c>
      <c r="T3" s="58"/>
      <c r="U3" s="58"/>
      <c r="V3" s="58"/>
      <c r="W3" s="58"/>
      <c r="X3" s="59"/>
      <c r="Y3" s="47" t="s">
        <v>57</v>
      </c>
      <c r="Z3" s="50" t="s">
        <v>60</v>
      </c>
      <c r="AA3" s="47" t="s">
        <v>61</v>
      </c>
      <c r="AB3" s="50" t="s">
        <v>63</v>
      </c>
      <c r="AC3" s="38" t="s">
        <v>17</v>
      </c>
      <c r="AD3" s="39"/>
      <c r="AE3" s="40"/>
      <c r="AF3" s="50" t="s">
        <v>69</v>
      </c>
      <c r="AG3" s="54" t="s">
        <v>142</v>
      </c>
      <c r="AH3" s="54" t="s">
        <v>136</v>
      </c>
      <c r="AI3" s="54" t="s">
        <v>76</v>
      </c>
      <c r="AJ3" s="47" t="s">
        <v>137</v>
      </c>
      <c r="AK3" s="47" t="s">
        <v>78</v>
      </c>
      <c r="AL3" s="47" t="s">
        <v>157</v>
      </c>
      <c r="AM3" s="50" t="s">
        <v>138</v>
      </c>
      <c r="AN3" s="53" t="s">
        <v>82</v>
      </c>
      <c r="AO3" s="53" t="s">
        <v>84</v>
      </c>
      <c r="AP3" s="53" t="s">
        <v>86</v>
      </c>
      <c r="AQ3" s="53" t="s">
        <v>88</v>
      </c>
      <c r="AR3" s="53" t="s">
        <v>90</v>
      </c>
      <c r="AS3" s="50" t="s">
        <v>92</v>
      </c>
      <c r="AT3" s="47" t="s">
        <v>96</v>
      </c>
      <c r="AU3" s="47" t="s">
        <v>95</v>
      </c>
      <c r="AV3" s="47" t="s">
        <v>18</v>
      </c>
      <c r="AW3" s="47" t="s">
        <v>19</v>
      </c>
      <c r="AX3" s="50" t="s">
        <v>100</v>
      </c>
      <c r="AY3" s="38" t="s">
        <v>103</v>
      </c>
      <c r="AZ3" s="39"/>
      <c r="BA3" s="40"/>
      <c r="BB3" s="50" t="s">
        <v>107</v>
      </c>
      <c r="BC3" s="38" t="s">
        <v>103</v>
      </c>
      <c r="BD3" s="39"/>
      <c r="BE3" s="40"/>
    </row>
    <row r="4" spans="1:59" ht="18.75" customHeight="1">
      <c r="A4" s="65"/>
      <c r="B4" s="65"/>
      <c r="C4" s="44" t="s">
        <v>20</v>
      </c>
      <c r="D4" s="71"/>
      <c r="E4" s="72"/>
      <c r="F4" s="74"/>
      <c r="G4" s="51"/>
      <c r="H4" s="41"/>
      <c r="I4" s="43"/>
      <c r="J4" s="51"/>
      <c r="K4" s="41"/>
      <c r="L4" s="42"/>
      <c r="M4" s="42"/>
      <c r="N4" s="43"/>
      <c r="O4" s="51"/>
      <c r="P4" s="41"/>
      <c r="Q4" s="43"/>
      <c r="R4" s="51"/>
      <c r="S4" s="60"/>
      <c r="T4" s="61"/>
      <c r="U4" s="61"/>
      <c r="V4" s="61"/>
      <c r="W4" s="61"/>
      <c r="X4" s="62"/>
      <c r="Y4" s="48"/>
      <c r="Z4" s="51"/>
      <c r="AA4" s="48"/>
      <c r="AB4" s="51"/>
      <c r="AC4" s="41"/>
      <c r="AD4" s="42"/>
      <c r="AE4" s="43"/>
      <c r="AF4" s="51"/>
      <c r="AG4" s="55"/>
      <c r="AH4" s="55"/>
      <c r="AI4" s="55"/>
      <c r="AJ4" s="48"/>
      <c r="AK4" s="48"/>
      <c r="AL4" s="48"/>
      <c r="AM4" s="51"/>
      <c r="AN4" s="53"/>
      <c r="AO4" s="53"/>
      <c r="AP4" s="53"/>
      <c r="AQ4" s="53"/>
      <c r="AR4" s="53"/>
      <c r="AS4" s="51"/>
      <c r="AT4" s="48"/>
      <c r="AU4" s="48"/>
      <c r="AV4" s="48"/>
      <c r="AW4" s="48"/>
      <c r="AX4" s="51"/>
      <c r="AY4" s="41"/>
      <c r="AZ4" s="42"/>
      <c r="BA4" s="43"/>
      <c r="BB4" s="51"/>
      <c r="BC4" s="41"/>
      <c r="BD4" s="42"/>
      <c r="BE4" s="43"/>
      <c r="BG4" s="12"/>
    </row>
    <row r="5" spans="1:59" ht="86.25" customHeight="1">
      <c r="A5" s="66"/>
      <c r="B5" s="68"/>
      <c r="C5" s="45"/>
      <c r="D5" s="9" t="s">
        <v>131</v>
      </c>
      <c r="E5" s="9" t="s">
        <v>132</v>
      </c>
      <c r="F5" s="75"/>
      <c r="G5" s="52"/>
      <c r="H5" s="11" t="s">
        <v>128</v>
      </c>
      <c r="I5" s="11" t="s">
        <v>129</v>
      </c>
      <c r="J5" s="52"/>
      <c r="K5" s="10" t="s">
        <v>23</v>
      </c>
      <c r="L5" s="10" t="s">
        <v>24</v>
      </c>
      <c r="M5" s="10" t="s">
        <v>25</v>
      </c>
      <c r="N5" s="11" t="s">
        <v>26</v>
      </c>
      <c r="O5" s="52"/>
      <c r="P5" s="11" t="s">
        <v>28</v>
      </c>
      <c r="Q5" s="11" t="s">
        <v>29</v>
      </c>
      <c r="R5" s="52"/>
      <c r="S5" s="36" t="s">
        <v>141</v>
      </c>
      <c r="T5" s="36" t="s">
        <v>48</v>
      </c>
      <c r="U5" s="36" t="s">
        <v>49</v>
      </c>
      <c r="V5" s="36" t="s">
        <v>125</v>
      </c>
      <c r="W5" s="36" t="s">
        <v>54</v>
      </c>
      <c r="X5" s="36" t="s">
        <v>55</v>
      </c>
      <c r="Y5" s="49"/>
      <c r="Z5" s="52"/>
      <c r="AA5" s="49"/>
      <c r="AB5" s="52"/>
      <c r="AC5" s="8" t="s">
        <v>70</v>
      </c>
      <c r="AD5" s="8" t="s">
        <v>67</v>
      </c>
      <c r="AE5" s="8" t="s">
        <v>71</v>
      </c>
      <c r="AF5" s="52"/>
      <c r="AG5" s="56"/>
      <c r="AH5" s="56"/>
      <c r="AI5" s="56"/>
      <c r="AJ5" s="49"/>
      <c r="AK5" s="49"/>
      <c r="AL5" s="49"/>
      <c r="AM5" s="52"/>
      <c r="AN5" s="53"/>
      <c r="AO5" s="53"/>
      <c r="AP5" s="53"/>
      <c r="AQ5" s="53"/>
      <c r="AR5" s="53"/>
      <c r="AS5" s="52"/>
      <c r="AT5" s="49"/>
      <c r="AU5" s="49"/>
      <c r="AV5" s="49"/>
      <c r="AW5" s="49"/>
      <c r="AX5" s="52"/>
      <c r="AY5" s="8" t="s">
        <v>139</v>
      </c>
      <c r="AZ5" s="8" t="s">
        <v>140</v>
      </c>
      <c r="BA5" s="8" t="s">
        <v>102</v>
      </c>
      <c r="BB5" s="52"/>
      <c r="BC5" s="8" t="s">
        <v>139</v>
      </c>
      <c r="BD5" s="8" t="s">
        <v>140</v>
      </c>
      <c r="BE5" s="8" t="s">
        <v>102</v>
      </c>
      <c r="BG5" s="28"/>
    </row>
    <row r="6" spans="1:57" s="27" customFormat="1" ht="13.5" thickBot="1">
      <c r="A6" s="24"/>
      <c r="B6" s="24"/>
      <c r="C6" s="25" t="s">
        <v>31</v>
      </c>
      <c r="D6" s="24" t="s">
        <v>30</v>
      </c>
      <c r="E6" s="24" t="s">
        <v>32</v>
      </c>
      <c r="F6" s="24" t="s">
        <v>33</v>
      </c>
      <c r="G6" s="25" t="s">
        <v>34</v>
      </c>
      <c r="H6" s="24" t="s">
        <v>35</v>
      </c>
      <c r="I6" s="24" t="s">
        <v>36</v>
      </c>
      <c r="J6" s="25" t="s">
        <v>37</v>
      </c>
      <c r="K6" s="24" t="s">
        <v>38</v>
      </c>
      <c r="L6" s="24" t="s">
        <v>39</v>
      </c>
      <c r="M6" s="24" t="s">
        <v>40</v>
      </c>
      <c r="N6" s="24" t="s">
        <v>41</v>
      </c>
      <c r="O6" s="25" t="s">
        <v>42</v>
      </c>
      <c r="P6" s="24" t="s">
        <v>43</v>
      </c>
      <c r="Q6" s="24" t="s">
        <v>44</v>
      </c>
      <c r="R6" s="25" t="s">
        <v>46</v>
      </c>
      <c r="S6" s="24" t="s">
        <v>47</v>
      </c>
      <c r="T6" s="24" t="s">
        <v>50</v>
      </c>
      <c r="U6" s="24" t="s">
        <v>51</v>
      </c>
      <c r="V6" s="24" t="s">
        <v>52</v>
      </c>
      <c r="W6" s="24" t="s">
        <v>53</v>
      </c>
      <c r="X6" s="24" t="s">
        <v>56</v>
      </c>
      <c r="Y6" s="24" t="s">
        <v>58</v>
      </c>
      <c r="Z6" s="25" t="s">
        <v>59</v>
      </c>
      <c r="AA6" s="24" t="s">
        <v>62</v>
      </c>
      <c r="AB6" s="25" t="s">
        <v>64</v>
      </c>
      <c r="AC6" s="24" t="s">
        <v>65</v>
      </c>
      <c r="AD6" s="24" t="s">
        <v>66</v>
      </c>
      <c r="AE6" s="24" t="s">
        <v>68</v>
      </c>
      <c r="AF6" s="25" t="s">
        <v>72</v>
      </c>
      <c r="AG6" s="26" t="s">
        <v>73</v>
      </c>
      <c r="AH6" s="26" t="s">
        <v>74</v>
      </c>
      <c r="AI6" s="26" t="s">
        <v>75</v>
      </c>
      <c r="AJ6" s="24" t="s">
        <v>77</v>
      </c>
      <c r="AK6" s="24" t="s">
        <v>79</v>
      </c>
      <c r="AL6" s="24" t="s">
        <v>80</v>
      </c>
      <c r="AM6" s="25" t="s">
        <v>81</v>
      </c>
      <c r="AN6" s="24" t="s">
        <v>83</v>
      </c>
      <c r="AO6" s="24" t="s">
        <v>85</v>
      </c>
      <c r="AP6" s="24" t="s">
        <v>87</v>
      </c>
      <c r="AQ6" s="24" t="s">
        <v>89</v>
      </c>
      <c r="AR6" s="24" t="s">
        <v>91</v>
      </c>
      <c r="AS6" s="25" t="s">
        <v>93</v>
      </c>
      <c r="AT6" s="24" t="s">
        <v>94</v>
      </c>
      <c r="AU6" s="24" t="s">
        <v>97</v>
      </c>
      <c r="AV6" s="24" t="s">
        <v>98</v>
      </c>
      <c r="AW6" s="24" t="s">
        <v>99</v>
      </c>
      <c r="AX6" s="25" t="s">
        <v>101</v>
      </c>
      <c r="AY6" s="24" t="s">
        <v>104</v>
      </c>
      <c r="AZ6" s="24" t="s">
        <v>105</v>
      </c>
      <c r="BA6" s="24" t="s">
        <v>106</v>
      </c>
      <c r="BB6" s="25" t="s">
        <v>108</v>
      </c>
      <c r="BC6" s="24" t="s">
        <v>109</v>
      </c>
      <c r="BD6" s="24" t="s">
        <v>110</v>
      </c>
      <c r="BE6" s="24" t="s">
        <v>111</v>
      </c>
    </row>
    <row r="7" spans="1:57" ht="12.75">
      <c r="A7" s="21">
        <v>2</v>
      </c>
      <c r="B7" s="32" t="s">
        <v>3</v>
      </c>
      <c r="C7" s="22">
        <f>D7+E7</f>
        <v>27</v>
      </c>
      <c r="D7" s="21">
        <v>8</v>
      </c>
      <c r="E7" s="21">
        <v>19</v>
      </c>
      <c r="F7" s="21">
        <v>2</v>
      </c>
      <c r="G7" s="22">
        <f>H7+I7</f>
        <v>19</v>
      </c>
      <c r="H7" s="21">
        <v>9</v>
      </c>
      <c r="I7" s="21">
        <v>10</v>
      </c>
      <c r="J7" s="22">
        <f>K7+L7+M7+N7</f>
        <v>0</v>
      </c>
      <c r="K7" s="21">
        <v>0</v>
      </c>
      <c r="L7" s="21">
        <v>0</v>
      </c>
      <c r="M7" s="21">
        <v>0</v>
      </c>
      <c r="N7" s="21">
        <v>0</v>
      </c>
      <c r="O7" s="22">
        <f>P7+Q7</f>
        <v>0</v>
      </c>
      <c r="P7" s="21">
        <v>0</v>
      </c>
      <c r="Q7" s="21">
        <v>0</v>
      </c>
      <c r="R7" s="22" t="s">
        <v>203</v>
      </c>
      <c r="S7" s="21" t="s">
        <v>204</v>
      </c>
      <c r="T7" s="21" t="s">
        <v>205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6.4</v>
      </c>
      <c r="AA7" s="21">
        <v>0</v>
      </c>
      <c r="AB7" s="22">
        <f>AC7+AD7+AE7</f>
        <v>6</v>
      </c>
      <c r="AC7" s="21">
        <v>3</v>
      </c>
      <c r="AD7" s="21">
        <v>3</v>
      </c>
      <c r="AE7" s="21">
        <v>0</v>
      </c>
      <c r="AF7" s="22">
        <f>AG7+AH7+AI7</f>
        <v>0</v>
      </c>
      <c r="AG7" s="23">
        <v>0</v>
      </c>
      <c r="AH7" s="23">
        <v>0</v>
      </c>
      <c r="AI7" s="23">
        <v>0</v>
      </c>
      <c r="AJ7" s="21">
        <v>0</v>
      </c>
      <c r="AK7" s="21">
        <v>0</v>
      </c>
      <c r="AL7" s="21">
        <v>4</v>
      </c>
      <c r="AM7" s="14">
        <f>AN7+AO7+AP7+AQ7+AR7</f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2"/>
      <c r="AT7" s="21">
        <v>0</v>
      </c>
      <c r="AU7" s="21">
        <v>0</v>
      </c>
      <c r="AV7" s="21">
        <v>0</v>
      </c>
      <c r="AW7" s="21">
        <v>9</v>
      </c>
      <c r="AX7" s="22">
        <f>AY7+AZ7+BA7</f>
        <v>3</v>
      </c>
      <c r="AY7" s="21">
        <v>0</v>
      </c>
      <c r="AZ7" s="21">
        <v>3</v>
      </c>
      <c r="BA7" s="21">
        <v>0</v>
      </c>
      <c r="BB7" s="22">
        <f>BC7+BD7+BE7</f>
        <v>3</v>
      </c>
      <c r="BC7" s="21">
        <v>0</v>
      </c>
      <c r="BD7" s="21">
        <v>3</v>
      </c>
      <c r="BE7" s="21">
        <v>0</v>
      </c>
    </row>
    <row r="8" spans="1:57" ht="12.75">
      <c r="A8" s="2">
        <v>3</v>
      </c>
      <c r="B8" s="33" t="s">
        <v>4</v>
      </c>
      <c r="C8" s="22">
        <f aca="true" t="shared" si="0" ref="C8:C35">D8+E8</f>
        <v>40</v>
      </c>
      <c r="D8" s="2">
        <v>37</v>
      </c>
      <c r="E8" s="2">
        <v>3</v>
      </c>
      <c r="F8" s="2">
        <v>13</v>
      </c>
      <c r="G8" s="22">
        <f aca="true" t="shared" si="1" ref="G8:G35">H8+I8</f>
        <v>35</v>
      </c>
      <c r="H8" s="2">
        <v>34</v>
      </c>
      <c r="I8" s="2">
        <v>1</v>
      </c>
      <c r="J8" s="22">
        <f aca="true" t="shared" si="2" ref="J8:J35">K8+L8+M8+N8</f>
        <v>7</v>
      </c>
      <c r="K8" s="2">
        <v>4</v>
      </c>
      <c r="L8" s="2">
        <v>3</v>
      </c>
      <c r="M8" s="2">
        <v>0</v>
      </c>
      <c r="N8" s="2">
        <v>0</v>
      </c>
      <c r="O8" s="22">
        <f aca="true" t="shared" si="3" ref="O8:O35">P8+Q8</f>
        <v>0</v>
      </c>
      <c r="P8" s="2">
        <v>0</v>
      </c>
      <c r="Q8" s="2">
        <v>0</v>
      </c>
      <c r="R8" s="22" t="s">
        <v>215</v>
      </c>
      <c r="S8" s="2">
        <v>0</v>
      </c>
      <c r="T8" s="37" t="s">
        <v>213</v>
      </c>
      <c r="U8" s="2" t="s">
        <v>211</v>
      </c>
      <c r="V8" s="2" t="s">
        <v>212</v>
      </c>
      <c r="W8" s="37" t="s">
        <v>214</v>
      </c>
      <c r="X8" s="2">
        <v>0</v>
      </c>
      <c r="Y8" s="2">
        <v>23.3</v>
      </c>
      <c r="Z8" s="14">
        <v>2.4</v>
      </c>
      <c r="AA8" s="2">
        <v>0</v>
      </c>
      <c r="AB8" s="22">
        <f aca="true" t="shared" si="4" ref="AB8:AB35">AC8+AD8+AE8</f>
        <v>9</v>
      </c>
      <c r="AC8" s="2">
        <v>3</v>
      </c>
      <c r="AD8" s="2">
        <v>1</v>
      </c>
      <c r="AE8" s="2">
        <v>5</v>
      </c>
      <c r="AF8" s="22">
        <f aca="true" t="shared" si="5" ref="AF8:AF35">AG8+AH8+AI8</f>
        <v>0</v>
      </c>
      <c r="AG8" s="18">
        <v>0</v>
      </c>
      <c r="AH8" s="18">
        <v>0</v>
      </c>
      <c r="AI8" s="18">
        <v>0</v>
      </c>
      <c r="AJ8" s="2">
        <v>0</v>
      </c>
      <c r="AK8" s="2">
        <v>0</v>
      </c>
      <c r="AL8" s="2">
        <v>3</v>
      </c>
      <c r="AM8" s="14">
        <f>AN8+AO8+AP8+AQ8+AR8</f>
        <v>3</v>
      </c>
      <c r="AN8" s="2">
        <v>0</v>
      </c>
      <c r="AO8" s="2">
        <v>2</v>
      </c>
      <c r="AP8" s="2">
        <v>0</v>
      </c>
      <c r="AQ8" s="2">
        <v>0</v>
      </c>
      <c r="AR8" s="2">
        <v>1</v>
      </c>
      <c r="AS8" s="14">
        <v>0</v>
      </c>
      <c r="AT8" s="2">
        <v>0</v>
      </c>
      <c r="AU8" s="2">
        <v>0</v>
      </c>
      <c r="AV8" s="2">
        <v>0</v>
      </c>
      <c r="AW8" s="2">
        <v>24</v>
      </c>
      <c r="AX8" s="22">
        <f aca="true" t="shared" si="6" ref="AX8:AX35">AY8+AZ8+BA8</f>
        <v>13</v>
      </c>
      <c r="AY8" s="2">
        <v>0</v>
      </c>
      <c r="AZ8" s="2">
        <v>13</v>
      </c>
      <c r="BA8" s="2">
        <v>0</v>
      </c>
      <c r="BB8" s="22">
        <f aca="true" t="shared" si="7" ref="BB8:BB35">BC8+BD8+BE8</f>
        <v>13</v>
      </c>
      <c r="BC8" s="2">
        <v>0</v>
      </c>
      <c r="BD8" s="2">
        <v>13</v>
      </c>
      <c r="BE8" s="2">
        <v>0</v>
      </c>
    </row>
    <row r="9" spans="1:57" ht="12.75">
      <c r="A9" s="2">
        <v>4</v>
      </c>
      <c r="B9" s="33" t="s">
        <v>112</v>
      </c>
      <c r="C9" s="22">
        <f t="shared" si="0"/>
        <v>24</v>
      </c>
      <c r="D9" s="2">
        <v>8</v>
      </c>
      <c r="E9" s="2">
        <v>16</v>
      </c>
      <c r="F9" s="2">
        <v>26</v>
      </c>
      <c r="G9" s="22">
        <f t="shared" si="1"/>
        <v>20</v>
      </c>
      <c r="H9" s="2">
        <v>9</v>
      </c>
      <c r="I9" s="2">
        <v>11</v>
      </c>
      <c r="J9" s="22">
        <f t="shared" si="2"/>
        <v>10</v>
      </c>
      <c r="K9" s="2">
        <v>5</v>
      </c>
      <c r="L9" s="2">
        <v>4</v>
      </c>
      <c r="M9" s="2">
        <v>0</v>
      </c>
      <c r="N9" s="2">
        <v>1</v>
      </c>
      <c r="O9" s="22">
        <f t="shared" si="3"/>
        <v>0</v>
      </c>
      <c r="P9" s="2">
        <v>0</v>
      </c>
      <c r="Q9" s="2">
        <v>0</v>
      </c>
      <c r="R9" s="22" t="s">
        <v>207</v>
      </c>
      <c r="S9" s="2" t="s">
        <v>208</v>
      </c>
      <c r="T9" s="2" t="s">
        <v>209</v>
      </c>
      <c r="U9" s="2">
        <v>0</v>
      </c>
      <c r="V9" s="2" t="s">
        <v>210</v>
      </c>
      <c r="W9" s="2">
        <v>0</v>
      </c>
      <c r="X9" s="2">
        <v>0</v>
      </c>
      <c r="Y9" s="2">
        <v>0.2</v>
      </c>
      <c r="Z9" s="14">
        <v>7.5</v>
      </c>
      <c r="AA9" s="2">
        <v>0.7</v>
      </c>
      <c r="AB9" s="22">
        <f t="shared" si="4"/>
        <v>16</v>
      </c>
      <c r="AC9" s="2">
        <v>8</v>
      </c>
      <c r="AD9" s="2">
        <v>4</v>
      </c>
      <c r="AE9" s="2">
        <v>4</v>
      </c>
      <c r="AF9" s="22">
        <f t="shared" si="5"/>
        <v>0</v>
      </c>
      <c r="AG9" s="18">
        <v>0</v>
      </c>
      <c r="AH9" s="18">
        <v>0</v>
      </c>
      <c r="AI9" s="18">
        <v>0</v>
      </c>
      <c r="AJ9" s="2">
        <v>0</v>
      </c>
      <c r="AK9" s="2">
        <v>0</v>
      </c>
      <c r="AL9" s="2">
        <v>12</v>
      </c>
      <c r="AM9" s="14">
        <f>AN9+AO9+AP9+AQ9+AR9</f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14">
        <v>0</v>
      </c>
      <c r="AT9" s="2">
        <v>0</v>
      </c>
      <c r="AU9" s="2">
        <v>0</v>
      </c>
      <c r="AV9" s="2">
        <v>0</v>
      </c>
      <c r="AW9" s="2">
        <v>4</v>
      </c>
      <c r="AX9" s="22">
        <f t="shared" si="6"/>
        <v>2</v>
      </c>
      <c r="AY9" s="2">
        <v>0</v>
      </c>
      <c r="AZ9" s="2">
        <v>2</v>
      </c>
      <c r="BA9" s="2">
        <v>0</v>
      </c>
      <c r="BB9" s="22">
        <f t="shared" si="7"/>
        <v>2</v>
      </c>
      <c r="BC9" s="2">
        <v>0</v>
      </c>
      <c r="BD9" s="2">
        <v>2</v>
      </c>
      <c r="BE9" s="2">
        <v>0</v>
      </c>
    </row>
    <row r="10" spans="1:57" ht="15" customHeight="1">
      <c r="A10" s="2">
        <v>5</v>
      </c>
      <c r="B10" s="34" t="s">
        <v>133</v>
      </c>
      <c r="C10" s="22">
        <f t="shared" si="0"/>
        <v>10</v>
      </c>
      <c r="D10" s="2">
        <v>1</v>
      </c>
      <c r="E10" s="2">
        <v>9</v>
      </c>
      <c r="F10" s="2">
        <v>12</v>
      </c>
      <c r="G10" s="22">
        <f t="shared" si="1"/>
        <v>5</v>
      </c>
      <c r="H10" s="2">
        <v>1</v>
      </c>
      <c r="I10" s="2">
        <v>4</v>
      </c>
      <c r="J10" s="22">
        <f t="shared" si="2"/>
        <v>0</v>
      </c>
      <c r="K10" s="2">
        <v>0</v>
      </c>
      <c r="L10" s="2">
        <v>0</v>
      </c>
      <c r="M10" s="2">
        <v>0</v>
      </c>
      <c r="N10" s="2">
        <v>0</v>
      </c>
      <c r="O10" s="22">
        <f t="shared" si="3"/>
        <v>0</v>
      </c>
      <c r="P10" s="2">
        <v>0</v>
      </c>
      <c r="Q10" s="2">
        <v>0</v>
      </c>
      <c r="R10" s="22" t="s">
        <v>145</v>
      </c>
      <c r="S10" s="2" t="s">
        <v>145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4">
        <v>0</v>
      </c>
      <c r="AA10" s="2">
        <v>0</v>
      </c>
      <c r="AB10" s="22">
        <f t="shared" si="4"/>
        <v>0</v>
      </c>
      <c r="AC10" s="2">
        <v>0</v>
      </c>
      <c r="AD10" s="2">
        <v>0</v>
      </c>
      <c r="AE10" s="2">
        <v>0</v>
      </c>
      <c r="AF10" s="22">
        <f t="shared" si="5"/>
        <v>0</v>
      </c>
      <c r="AG10" s="18">
        <v>0</v>
      </c>
      <c r="AH10" s="18">
        <v>0</v>
      </c>
      <c r="AI10" s="18">
        <v>0</v>
      </c>
      <c r="AJ10" s="2">
        <v>0</v>
      </c>
      <c r="AK10" s="2">
        <v>0</v>
      </c>
      <c r="AL10" s="2">
        <v>0</v>
      </c>
      <c r="AM10" s="14">
        <f>AN10+AO10+AP10+AQ10+AR10</f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14">
        <v>0</v>
      </c>
      <c r="AT10" s="2">
        <v>0</v>
      </c>
      <c r="AU10" s="2">
        <v>0</v>
      </c>
      <c r="AV10" s="2">
        <v>0</v>
      </c>
      <c r="AW10" s="2">
        <v>0</v>
      </c>
      <c r="AX10" s="22">
        <f t="shared" si="6"/>
        <v>2</v>
      </c>
      <c r="AY10" s="2">
        <v>0</v>
      </c>
      <c r="AZ10" s="2">
        <v>2</v>
      </c>
      <c r="BA10" s="2">
        <v>0</v>
      </c>
      <c r="BB10" s="22">
        <f t="shared" si="7"/>
        <v>1</v>
      </c>
      <c r="BC10" s="2">
        <v>0</v>
      </c>
      <c r="BD10" s="2">
        <v>1</v>
      </c>
      <c r="BE10" s="2">
        <v>0</v>
      </c>
    </row>
    <row r="11" spans="1:57" ht="15" customHeight="1">
      <c r="A11" s="2">
        <v>6</v>
      </c>
      <c r="B11" s="33" t="s">
        <v>113</v>
      </c>
      <c r="C11" s="22">
        <f t="shared" si="0"/>
        <v>20</v>
      </c>
      <c r="D11" s="2">
        <v>4</v>
      </c>
      <c r="E11" s="2">
        <v>16</v>
      </c>
      <c r="F11" s="2">
        <v>0</v>
      </c>
      <c r="G11" s="22">
        <f t="shared" si="1"/>
        <v>5</v>
      </c>
      <c r="H11" s="2">
        <v>5</v>
      </c>
      <c r="I11" s="2">
        <v>0</v>
      </c>
      <c r="J11" s="22">
        <f t="shared" si="2"/>
        <v>0</v>
      </c>
      <c r="K11" s="2">
        <v>0</v>
      </c>
      <c r="L11" s="2">
        <v>0</v>
      </c>
      <c r="M11" s="2">
        <v>0</v>
      </c>
      <c r="N11" s="2">
        <v>0</v>
      </c>
      <c r="O11" s="22">
        <f t="shared" si="3"/>
        <v>0</v>
      </c>
      <c r="P11" s="2">
        <v>0</v>
      </c>
      <c r="Q11" s="2">
        <v>0</v>
      </c>
      <c r="R11" s="22">
        <f>S11+T11+U11+V11+W11+X11</f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4">
        <v>0</v>
      </c>
      <c r="AA11" s="2">
        <v>0</v>
      </c>
      <c r="AB11" s="22">
        <f t="shared" si="4"/>
        <v>0</v>
      </c>
      <c r="AC11" s="2">
        <v>0</v>
      </c>
      <c r="AD11" s="2">
        <v>0</v>
      </c>
      <c r="AE11" s="2">
        <v>0</v>
      </c>
      <c r="AF11" s="22">
        <f t="shared" si="5"/>
        <v>0</v>
      </c>
      <c r="AG11" s="18">
        <v>0</v>
      </c>
      <c r="AH11" s="18">
        <v>0</v>
      </c>
      <c r="AI11" s="18">
        <v>0</v>
      </c>
      <c r="AJ11" s="2">
        <v>0</v>
      </c>
      <c r="AK11" s="2">
        <v>0</v>
      </c>
      <c r="AL11" s="2">
        <v>40</v>
      </c>
      <c r="AM11" s="14">
        <f>AN11+AO11+AP11+AQ11+AR11</f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14">
        <v>0</v>
      </c>
      <c r="AT11" s="2">
        <v>0</v>
      </c>
      <c r="AU11" s="2">
        <v>0</v>
      </c>
      <c r="AV11" s="2">
        <v>0</v>
      </c>
      <c r="AW11" s="2">
        <v>0</v>
      </c>
      <c r="AX11" s="22">
        <f t="shared" si="6"/>
        <v>1</v>
      </c>
      <c r="AY11" s="2">
        <v>1</v>
      </c>
      <c r="AZ11" s="2">
        <v>0</v>
      </c>
      <c r="BA11" s="2">
        <v>0</v>
      </c>
      <c r="BB11" s="22">
        <f t="shared" si="7"/>
        <v>1</v>
      </c>
      <c r="BC11" s="2">
        <v>1</v>
      </c>
      <c r="BD11" s="2">
        <v>0</v>
      </c>
      <c r="BE11" s="2">
        <v>0</v>
      </c>
    </row>
    <row r="12" spans="1:57" ht="13.5" customHeight="1">
      <c r="A12" s="2">
        <v>7</v>
      </c>
      <c r="B12" s="33" t="s">
        <v>114</v>
      </c>
      <c r="C12" s="22">
        <f t="shared" si="0"/>
        <v>56</v>
      </c>
      <c r="D12" s="2">
        <v>19</v>
      </c>
      <c r="E12" s="2">
        <v>37</v>
      </c>
      <c r="F12" s="2">
        <v>14</v>
      </c>
      <c r="G12" s="22">
        <f t="shared" si="1"/>
        <v>17</v>
      </c>
      <c r="H12" s="2">
        <v>6</v>
      </c>
      <c r="I12" s="2">
        <v>11</v>
      </c>
      <c r="J12" s="22">
        <f t="shared" si="2"/>
        <v>2</v>
      </c>
      <c r="K12" s="2">
        <v>0</v>
      </c>
      <c r="L12" s="2">
        <v>1</v>
      </c>
      <c r="M12" s="2">
        <v>1</v>
      </c>
      <c r="N12" s="2">
        <v>0</v>
      </c>
      <c r="O12" s="22">
        <f t="shared" si="3"/>
        <v>0</v>
      </c>
      <c r="P12" s="2">
        <v>0</v>
      </c>
      <c r="Q12" s="2">
        <v>0</v>
      </c>
      <c r="R12" s="22" t="s">
        <v>181</v>
      </c>
      <c r="S12" s="2">
        <v>0</v>
      </c>
      <c r="T12" s="2" t="s">
        <v>145</v>
      </c>
      <c r="U12" s="2" t="s">
        <v>145</v>
      </c>
      <c r="V12" s="2">
        <v>0</v>
      </c>
      <c r="W12" s="2" t="s">
        <v>182</v>
      </c>
      <c r="X12" s="2">
        <v>0</v>
      </c>
      <c r="Y12" s="2">
        <v>0.7</v>
      </c>
      <c r="Z12" s="14">
        <v>7.4</v>
      </c>
      <c r="AA12" s="2">
        <v>0</v>
      </c>
      <c r="AB12" s="22">
        <f t="shared" si="4"/>
        <v>3</v>
      </c>
      <c r="AC12" s="2">
        <v>3</v>
      </c>
      <c r="AD12" s="2">
        <v>0</v>
      </c>
      <c r="AE12" s="2">
        <v>0</v>
      </c>
      <c r="AF12" s="22">
        <f t="shared" si="5"/>
        <v>0</v>
      </c>
      <c r="AG12" s="18">
        <v>0</v>
      </c>
      <c r="AH12" s="18">
        <v>0</v>
      </c>
      <c r="AI12" s="18">
        <v>0</v>
      </c>
      <c r="AJ12" s="2">
        <v>0</v>
      </c>
      <c r="AK12" s="2">
        <v>0</v>
      </c>
      <c r="AL12" s="2">
        <v>2</v>
      </c>
      <c r="AM12" s="14">
        <v>1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14">
        <v>0</v>
      </c>
      <c r="AT12" s="2">
        <v>0</v>
      </c>
      <c r="AU12" s="2">
        <v>0</v>
      </c>
      <c r="AV12" s="2">
        <v>0</v>
      </c>
      <c r="AW12" s="2">
        <v>0</v>
      </c>
      <c r="AX12" s="22">
        <f t="shared" si="6"/>
        <v>2</v>
      </c>
      <c r="AY12" s="2">
        <v>2</v>
      </c>
      <c r="AZ12" s="2">
        <v>0</v>
      </c>
      <c r="BA12" s="2">
        <v>0</v>
      </c>
      <c r="BB12" s="22">
        <f t="shared" si="7"/>
        <v>1</v>
      </c>
      <c r="BC12" s="2">
        <v>1</v>
      </c>
      <c r="BD12" s="2">
        <v>0</v>
      </c>
      <c r="BE12" s="2">
        <v>0</v>
      </c>
    </row>
    <row r="13" spans="1:57" ht="12.75">
      <c r="A13" s="2">
        <v>8</v>
      </c>
      <c r="B13" s="33" t="s">
        <v>5</v>
      </c>
      <c r="C13" s="22">
        <f t="shared" si="0"/>
        <v>22</v>
      </c>
      <c r="D13" s="2">
        <v>7</v>
      </c>
      <c r="E13" s="2">
        <v>15</v>
      </c>
      <c r="F13" s="2">
        <v>26</v>
      </c>
      <c r="G13" s="22">
        <f t="shared" si="1"/>
        <v>21</v>
      </c>
      <c r="H13" s="2">
        <v>7</v>
      </c>
      <c r="I13" s="2">
        <v>14</v>
      </c>
      <c r="J13" s="22">
        <f t="shared" si="2"/>
        <v>28</v>
      </c>
      <c r="K13" s="2">
        <v>28</v>
      </c>
      <c r="L13" s="2">
        <v>0</v>
      </c>
      <c r="M13" s="2">
        <v>0</v>
      </c>
      <c r="N13" s="2">
        <v>0</v>
      </c>
      <c r="O13" s="22">
        <f t="shared" si="3"/>
        <v>0</v>
      </c>
      <c r="P13" s="2">
        <v>0</v>
      </c>
      <c r="Q13" s="2">
        <v>0</v>
      </c>
      <c r="R13" s="22" t="s">
        <v>176</v>
      </c>
      <c r="S13" s="2" t="s">
        <v>145</v>
      </c>
      <c r="T13" s="2" t="s">
        <v>177</v>
      </c>
      <c r="U13" s="2" t="s">
        <v>178</v>
      </c>
      <c r="V13" s="2" t="s">
        <v>179</v>
      </c>
      <c r="W13" s="2" t="s">
        <v>180</v>
      </c>
      <c r="X13" s="2" t="s">
        <v>169</v>
      </c>
      <c r="Y13" s="2">
        <v>0</v>
      </c>
      <c r="Z13" s="14">
        <v>0</v>
      </c>
      <c r="AA13" s="2">
        <v>0</v>
      </c>
      <c r="AB13" s="22">
        <f t="shared" si="4"/>
        <v>11</v>
      </c>
      <c r="AC13" s="2">
        <v>11</v>
      </c>
      <c r="AD13" s="2">
        <v>0</v>
      </c>
      <c r="AE13" s="2">
        <v>0</v>
      </c>
      <c r="AF13" s="22">
        <f t="shared" si="5"/>
        <v>0</v>
      </c>
      <c r="AG13" s="18">
        <v>0</v>
      </c>
      <c r="AH13" s="18">
        <v>0</v>
      </c>
      <c r="AI13" s="18">
        <v>0</v>
      </c>
      <c r="AJ13" s="2">
        <v>0</v>
      </c>
      <c r="AK13" s="2">
        <v>0</v>
      </c>
      <c r="AL13" s="2">
        <v>0</v>
      </c>
      <c r="AM13" s="14">
        <v>5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14">
        <v>0</v>
      </c>
      <c r="AT13" s="2">
        <v>0</v>
      </c>
      <c r="AU13" s="2">
        <v>0</v>
      </c>
      <c r="AV13" s="2">
        <v>0</v>
      </c>
      <c r="AW13" s="2">
        <v>2</v>
      </c>
      <c r="AX13" s="22">
        <f t="shared" si="6"/>
        <v>3</v>
      </c>
      <c r="AY13" s="2">
        <v>0</v>
      </c>
      <c r="AZ13" s="2">
        <v>2</v>
      </c>
      <c r="BA13" s="2">
        <v>1</v>
      </c>
      <c r="BB13" s="22">
        <f t="shared" si="7"/>
        <v>3</v>
      </c>
      <c r="BC13" s="2">
        <v>0</v>
      </c>
      <c r="BD13" s="2">
        <v>2</v>
      </c>
      <c r="BE13" s="2">
        <v>1</v>
      </c>
    </row>
    <row r="14" spans="1:57" ht="12.75">
      <c r="A14" s="2">
        <v>9</v>
      </c>
      <c r="B14" s="33" t="s">
        <v>6</v>
      </c>
      <c r="C14" s="22">
        <f t="shared" si="0"/>
        <v>11</v>
      </c>
      <c r="D14" s="2">
        <v>5</v>
      </c>
      <c r="E14" s="2">
        <v>6</v>
      </c>
      <c r="F14" s="2">
        <v>1</v>
      </c>
      <c r="G14" s="22">
        <f t="shared" si="1"/>
        <v>11</v>
      </c>
      <c r="H14" s="2">
        <v>10</v>
      </c>
      <c r="I14" s="2">
        <v>1</v>
      </c>
      <c r="J14" s="22">
        <f t="shared" si="2"/>
        <v>2</v>
      </c>
      <c r="K14" s="2">
        <v>1</v>
      </c>
      <c r="L14" s="2">
        <v>1</v>
      </c>
      <c r="M14" s="2">
        <v>0</v>
      </c>
      <c r="N14" s="2">
        <v>0</v>
      </c>
      <c r="O14" s="22">
        <f t="shared" si="3"/>
        <v>0</v>
      </c>
      <c r="P14" s="2">
        <v>0</v>
      </c>
      <c r="Q14" s="2">
        <v>0</v>
      </c>
      <c r="R14" s="22" t="s">
        <v>223</v>
      </c>
      <c r="S14" s="2">
        <v>0</v>
      </c>
      <c r="T14" s="2" t="s">
        <v>220</v>
      </c>
      <c r="U14" s="2" t="s">
        <v>221</v>
      </c>
      <c r="V14" s="2">
        <v>0</v>
      </c>
      <c r="W14" s="2">
        <v>0</v>
      </c>
      <c r="X14" s="2" t="s">
        <v>222</v>
      </c>
      <c r="Y14" s="2">
        <v>0</v>
      </c>
      <c r="Z14" s="14">
        <v>9.8</v>
      </c>
      <c r="AA14" s="2">
        <v>0</v>
      </c>
      <c r="AB14" s="22">
        <f t="shared" si="4"/>
        <v>5</v>
      </c>
      <c r="AC14" s="2">
        <v>3</v>
      </c>
      <c r="AD14" s="2">
        <v>1</v>
      </c>
      <c r="AE14" s="2">
        <v>1</v>
      </c>
      <c r="AF14" s="22">
        <f t="shared" si="5"/>
        <v>2</v>
      </c>
      <c r="AG14" s="18">
        <v>1</v>
      </c>
      <c r="AH14" s="18">
        <v>1</v>
      </c>
      <c r="AI14" s="18">
        <v>0</v>
      </c>
      <c r="AJ14" s="2">
        <v>0</v>
      </c>
      <c r="AK14" s="2">
        <v>0</v>
      </c>
      <c r="AL14" s="2">
        <v>2</v>
      </c>
      <c r="AM14" s="14">
        <v>1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14">
        <v>0</v>
      </c>
      <c r="AT14" s="2">
        <v>0</v>
      </c>
      <c r="AU14" s="2">
        <v>0</v>
      </c>
      <c r="AV14" s="2">
        <v>0</v>
      </c>
      <c r="AW14" s="2">
        <v>0</v>
      </c>
      <c r="AX14" s="22">
        <f t="shared" si="6"/>
        <v>2</v>
      </c>
      <c r="AY14" s="2">
        <v>0</v>
      </c>
      <c r="AZ14" s="2">
        <v>2</v>
      </c>
      <c r="BA14" s="2">
        <v>0</v>
      </c>
      <c r="BB14" s="22">
        <f t="shared" si="7"/>
        <v>2</v>
      </c>
      <c r="BC14" s="2">
        <v>0</v>
      </c>
      <c r="BD14" s="2">
        <v>2</v>
      </c>
      <c r="BE14" s="2">
        <v>0</v>
      </c>
    </row>
    <row r="15" spans="1:57" ht="12.75">
      <c r="A15" s="2">
        <v>10</v>
      </c>
      <c r="B15" s="33" t="s">
        <v>7</v>
      </c>
      <c r="C15" s="22">
        <f t="shared" si="0"/>
        <v>12</v>
      </c>
      <c r="D15" s="2">
        <v>10</v>
      </c>
      <c r="E15" s="2">
        <v>2</v>
      </c>
      <c r="F15" s="2">
        <v>20</v>
      </c>
      <c r="G15" s="22">
        <f t="shared" si="1"/>
        <v>9</v>
      </c>
      <c r="H15" s="2">
        <v>2</v>
      </c>
      <c r="I15" s="2">
        <v>7</v>
      </c>
      <c r="J15" s="22">
        <f t="shared" si="2"/>
        <v>0</v>
      </c>
      <c r="K15" s="2">
        <v>0</v>
      </c>
      <c r="L15" s="2">
        <v>0</v>
      </c>
      <c r="M15" s="2">
        <v>0</v>
      </c>
      <c r="N15" s="2">
        <v>0</v>
      </c>
      <c r="O15" s="22">
        <f t="shared" si="3"/>
        <v>0</v>
      </c>
      <c r="P15" s="2">
        <v>0</v>
      </c>
      <c r="Q15" s="2">
        <v>0</v>
      </c>
      <c r="R15" s="22" t="s">
        <v>216</v>
      </c>
      <c r="S15" s="2" t="s">
        <v>184</v>
      </c>
      <c r="T15" s="2" t="s">
        <v>185</v>
      </c>
      <c r="U15" s="2" t="s">
        <v>186</v>
      </c>
      <c r="V15" s="2">
        <v>0</v>
      </c>
      <c r="W15" s="2">
        <v>0</v>
      </c>
      <c r="X15" s="2">
        <v>0</v>
      </c>
      <c r="Y15" s="2">
        <v>0.1</v>
      </c>
      <c r="Z15" s="14">
        <v>109.2</v>
      </c>
      <c r="AA15" s="2">
        <v>0</v>
      </c>
      <c r="AB15" s="22">
        <f t="shared" si="4"/>
        <v>1</v>
      </c>
      <c r="AC15" s="2">
        <v>1</v>
      </c>
      <c r="AD15" s="2">
        <v>0</v>
      </c>
      <c r="AE15" s="2">
        <v>0</v>
      </c>
      <c r="AF15" s="22">
        <f t="shared" si="5"/>
        <v>0</v>
      </c>
      <c r="AG15" s="18">
        <v>0</v>
      </c>
      <c r="AH15" s="18">
        <v>0</v>
      </c>
      <c r="AI15" s="18">
        <v>0</v>
      </c>
      <c r="AJ15" s="2">
        <v>0</v>
      </c>
      <c r="AK15" s="2">
        <v>0</v>
      </c>
      <c r="AL15" s="2">
        <v>4</v>
      </c>
      <c r="AM15" s="14">
        <f aca="true" t="shared" si="8" ref="AM15:AM35">AN15+AO15+AP15+AQ15+AR15</f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14">
        <v>0</v>
      </c>
      <c r="AT15" s="2">
        <v>0</v>
      </c>
      <c r="AU15" s="2">
        <v>0</v>
      </c>
      <c r="AV15" s="2">
        <v>0</v>
      </c>
      <c r="AW15" s="2">
        <v>0</v>
      </c>
      <c r="AX15" s="22">
        <f t="shared" si="6"/>
        <v>1</v>
      </c>
      <c r="AY15" s="2">
        <v>0</v>
      </c>
      <c r="AZ15" s="2">
        <v>1</v>
      </c>
      <c r="BA15" s="2">
        <v>0</v>
      </c>
      <c r="BB15" s="22">
        <f t="shared" si="7"/>
        <v>1</v>
      </c>
      <c r="BC15" s="2">
        <v>0</v>
      </c>
      <c r="BD15" s="2">
        <v>1</v>
      </c>
      <c r="BE15" s="2">
        <v>0</v>
      </c>
    </row>
    <row r="16" spans="1:57" ht="12.75">
      <c r="A16" s="2">
        <v>11</v>
      </c>
      <c r="B16" s="33" t="s">
        <v>115</v>
      </c>
      <c r="C16" s="22">
        <f t="shared" si="0"/>
        <v>28</v>
      </c>
      <c r="D16" s="2">
        <v>11</v>
      </c>
      <c r="E16" s="2">
        <v>17</v>
      </c>
      <c r="F16" s="2">
        <v>24</v>
      </c>
      <c r="G16" s="22">
        <f t="shared" si="1"/>
        <v>30</v>
      </c>
      <c r="H16" s="2">
        <v>11</v>
      </c>
      <c r="I16" s="2">
        <v>19</v>
      </c>
      <c r="J16" s="22">
        <f t="shared" si="2"/>
        <v>6</v>
      </c>
      <c r="K16" s="2">
        <v>1</v>
      </c>
      <c r="L16" s="2">
        <v>4</v>
      </c>
      <c r="M16" s="2">
        <v>1</v>
      </c>
      <c r="N16" s="2">
        <v>0</v>
      </c>
      <c r="O16" s="22">
        <f t="shared" si="3"/>
        <v>1</v>
      </c>
      <c r="P16" s="2">
        <v>1</v>
      </c>
      <c r="Q16" s="2">
        <v>0</v>
      </c>
      <c r="R16" s="22" t="s">
        <v>168</v>
      </c>
      <c r="S16" s="2" t="s">
        <v>164</v>
      </c>
      <c r="T16" s="2" t="s">
        <v>165</v>
      </c>
      <c r="U16" s="2" t="s">
        <v>167</v>
      </c>
      <c r="V16" s="2" t="s">
        <v>166</v>
      </c>
      <c r="W16" s="37" t="s">
        <v>225</v>
      </c>
      <c r="X16" s="2">
        <v>0</v>
      </c>
      <c r="Y16" s="2">
        <v>0.3</v>
      </c>
      <c r="Z16" s="14">
        <v>24.7</v>
      </c>
      <c r="AA16" s="2">
        <v>0</v>
      </c>
      <c r="AB16" s="22">
        <f t="shared" si="4"/>
        <v>6</v>
      </c>
      <c r="AC16" s="2">
        <v>2</v>
      </c>
      <c r="AD16" s="2">
        <v>1</v>
      </c>
      <c r="AE16" s="2">
        <v>3</v>
      </c>
      <c r="AF16" s="22">
        <f t="shared" si="5"/>
        <v>0</v>
      </c>
      <c r="AG16" s="18">
        <v>0</v>
      </c>
      <c r="AH16" s="18">
        <v>0</v>
      </c>
      <c r="AI16" s="18">
        <v>0</v>
      </c>
      <c r="AJ16" s="2">
        <v>0</v>
      </c>
      <c r="AK16" s="2">
        <v>0</v>
      </c>
      <c r="AL16" s="2">
        <v>29</v>
      </c>
      <c r="AM16" s="14">
        <v>35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14">
        <v>0</v>
      </c>
      <c r="AT16" s="2">
        <v>0</v>
      </c>
      <c r="AU16" s="2">
        <v>0</v>
      </c>
      <c r="AV16" s="2">
        <v>0</v>
      </c>
      <c r="AW16" s="2">
        <v>0</v>
      </c>
      <c r="AX16" s="22">
        <f t="shared" si="6"/>
        <v>2</v>
      </c>
      <c r="AY16" s="2">
        <v>2</v>
      </c>
      <c r="AZ16" s="2">
        <v>0</v>
      </c>
      <c r="BA16" s="2">
        <v>0</v>
      </c>
      <c r="BB16" s="22">
        <f t="shared" si="7"/>
        <v>2</v>
      </c>
      <c r="BC16" s="2">
        <v>2</v>
      </c>
      <c r="BD16" s="2">
        <v>0</v>
      </c>
      <c r="BE16" s="2">
        <v>0</v>
      </c>
    </row>
    <row r="17" spans="1:57" ht="12.75">
      <c r="A17" s="2">
        <v>12</v>
      </c>
      <c r="B17" s="33" t="s">
        <v>116</v>
      </c>
      <c r="C17" s="22">
        <f t="shared" si="0"/>
        <v>49</v>
      </c>
      <c r="D17" s="2">
        <v>3</v>
      </c>
      <c r="E17" s="2">
        <v>46</v>
      </c>
      <c r="F17" s="2">
        <v>13</v>
      </c>
      <c r="G17" s="22">
        <f t="shared" si="1"/>
        <v>18</v>
      </c>
      <c r="H17" s="2">
        <v>3</v>
      </c>
      <c r="I17" s="2">
        <v>15</v>
      </c>
      <c r="J17" s="22">
        <f t="shared" si="2"/>
        <v>3</v>
      </c>
      <c r="K17" s="2">
        <v>1</v>
      </c>
      <c r="L17" s="2">
        <v>2</v>
      </c>
      <c r="M17" s="2">
        <v>0</v>
      </c>
      <c r="N17" s="2">
        <v>0</v>
      </c>
      <c r="O17" s="22">
        <f t="shared" si="3"/>
        <v>0</v>
      </c>
      <c r="P17" s="2">
        <v>0</v>
      </c>
      <c r="Q17" s="2">
        <v>0</v>
      </c>
      <c r="R17" s="22" t="s">
        <v>178</v>
      </c>
      <c r="S17" s="2">
        <v>0</v>
      </c>
      <c r="T17" s="2" t="s">
        <v>178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14">
        <v>0</v>
      </c>
      <c r="AA17" s="2">
        <v>0</v>
      </c>
      <c r="AB17" s="22">
        <f t="shared" si="4"/>
        <v>3</v>
      </c>
      <c r="AC17" s="2">
        <v>2</v>
      </c>
      <c r="AD17" s="2">
        <v>1</v>
      </c>
      <c r="AE17" s="2">
        <v>0</v>
      </c>
      <c r="AF17" s="22">
        <f t="shared" si="5"/>
        <v>0</v>
      </c>
      <c r="AG17" s="18">
        <v>0</v>
      </c>
      <c r="AH17" s="18">
        <v>0</v>
      </c>
      <c r="AI17" s="18">
        <v>0</v>
      </c>
      <c r="AJ17" s="2">
        <v>0</v>
      </c>
      <c r="AK17" s="2">
        <v>0</v>
      </c>
      <c r="AL17" s="2">
        <v>15</v>
      </c>
      <c r="AM17" s="14">
        <f t="shared" si="8"/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14">
        <v>0</v>
      </c>
      <c r="AT17" s="2">
        <v>0</v>
      </c>
      <c r="AU17" s="2">
        <v>0</v>
      </c>
      <c r="AV17" s="2">
        <v>0</v>
      </c>
      <c r="AW17" s="2">
        <v>0</v>
      </c>
      <c r="AX17" s="22">
        <f t="shared" si="6"/>
        <v>2</v>
      </c>
      <c r="AY17" s="2">
        <v>0</v>
      </c>
      <c r="AZ17" s="2">
        <v>1</v>
      </c>
      <c r="BA17" s="2">
        <v>1</v>
      </c>
      <c r="BB17" s="22">
        <f t="shared" si="7"/>
        <v>1</v>
      </c>
      <c r="BC17" s="2">
        <v>0</v>
      </c>
      <c r="BD17" s="2">
        <v>1</v>
      </c>
      <c r="BE17" s="2">
        <v>0</v>
      </c>
    </row>
    <row r="18" spans="1:57" ht="12.75">
      <c r="A18" s="2">
        <v>13</v>
      </c>
      <c r="B18" s="33" t="s">
        <v>117</v>
      </c>
      <c r="C18" s="22">
        <v>19</v>
      </c>
      <c r="D18" s="2">
        <v>1</v>
      </c>
      <c r="E18" s="2">
        <v>0</v>
      </c>
      <c r="F18" s="2">
        <v>18</v>
      </c>
      <c r="G18" s="22">
        <f t="shared" si="1"/>
        <v>12</v>
      </c>
      <c r="H18" s="2">
        <v>2</v>
      </c>
      <c r="I18" s="2">
        <v>10</v>
      </c>
      <c r="J18" s="22">
        <f t="shared" si="2"/>
        <v>1</v>
      </c>
      <c r="K18" s="2">
        <v>1</v>
      </c>
      <c r="L18" s="2">
        <v>0</v>
      </c>
      <c r="M18" s="2">
        <v>0</v>
      </c>
      <c r="N18" s="2">
        <v>0</v>
      </c>
      <c r="O18" s="22">
        <f t="shared" si="3"/>
        <v>0</v>
      </c>
      <c r="P18" s="2">
        <v>0</v>
      </c>
      <c r="Q18" s="2">
        <v>0</v>
      </c>
      <c r="R18" s="22" t="s">
        <v>161</v>
      </c>
      <c r="S18" s="2">
        <v>0</v>
      </c>
      <c r="T18" s="2" t="s">
        <v>161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14">
        <v>0</v>
      </c>
      <c r="AA18" s="2">
        <v>0</v>
      </c>
      <c r="AB18" s="22">
        <f t="shared" si="4"/>
        <v>0</v>
      </c>
      <c r="AC18" s="2">
        <v>0</v>
      </c>
      <c r="AD18" s="2">
        <v>0</v>
      </c>
      <c r="AE18" s="2">
        <v>0</v>
      </c>
      <c r="AF18" s="22">
        <f t="shared" si="5"/>
        <v>2</v>
      </c>
      <c r="AG18" s="18">
        <v>2</v>
      </c>
      <c r="AH18" s="18">
        <v>0</v>
      </c>
      <c r="AI18" s="18">
        <v>0</v>
      </c>
      <c r="AJ18" s="2">
        <v>0</v>
      </c>
      <c r="AK18" s="2">
        <v>0</v>
      </c>
      <c r="AL18" s="2">
        <v>11</v>
      </c>
      <c r="AM18" s="14">
        <f t="shared" si="8"/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14">
        <v>0</v>
      </c>
      <c r="AT18" s="2">
        <v>0</v>
      </c>
      <c r="AU18" s="2">
        <v>0</v>
      </c>
      <c r="AV18" s="2">
        <v>0</v>
      </c>
      <c r="AW18" s="2">
        <v>0</v>
      </c>
      <c r="AX18" s="22">
        <f t="shared" si="6"/>
        <v>1</v>
      </c>
      <c r="AY18" s="2">
        <v>0</v>
      </c>
      <c r="AZ18" s="2">
        <v>1</v>
      </c>
      <c r="BA18" s="2">
        <v>0</v>
      </c>
      <c r="BB18" s="22">
        <f t="shared" si="7"/>
        <v>1</v>
      </c>
      <c r="BC18" s="2">
        <v>0</v>
      </c>
      <c r="BD18" s="2">
        <v>1</v>
      </c>
      <c r="BE18" s="2">
        <v>0</v>
      </c>
    </row>
    <row r="19" spans="1:57" ht="12.75">
      <c r="A19" s="2">
        <v>14</v>
      </c>
      <c r="B19" s="33" t="s">
        <v>8</v>
      </c>
      <c r="C19" s="22">
        <f t="shared" si="0"/>
        <v>23</v>
      </c>
      <c r="D19" s="2">
        <v>6</v>
      </c>
      <c r="E19" s="2">
        <v>17</v>
      </c>
      <c r="F19" s="2">
        <v>2</v>
      </c>
      <c r="G19" s="22">
        <f t="shared" si="1"/>
        <v>27</v>
      </c>
      <c r="H19" s="2">
        <v>10</v>
      </c>
      <c r="I19" s="2">
        <v>17</v>
      </c>
      <c r="J19" s="22">
        <f t="shared" si="2"/>
        <v>2</v>
      </c>
      <c r="K19" s="2">
        <v>1</v>
      </c>
      <c r="L19" s="2">
        <v>1</v>
      </c>
      <c r="M19" s="2">
        <v>0</v>
      </c>
      <c r="N19" s="2">
        <v>0</v>
      </c>
      <c r="O19" s="22">
        <f t="shared" si="3"/>
        <v>0</v>
      </c>
      <c r="P19" s="2">
        <v>0</v>
      </c>
      <c r="Q19" s="2">
        <v>0</v>
      </c>
      <c r="R19" s="22" t="s">
        <v>232</v>
      </c>
      <c r="S19" s="2">
        <v>0</v>
      </c>
      <c r="T19" s="2" t="s">
        <v>162</v>
      </c>
      <c r="U19" s="2">
        <v>0</v>
      </c>
      <c r="V19" s="2">
        <v>0</v>
      </c>
      <c r="W19" s="2" t="s">
        <v>163</v>
      </c>
      <c r="X19" s="2">
        <v>0</v>
      </c>
      <c r="Y19" s="2">
        <v>0</v>
      </c>
      <c r="Z19" s="14">
        <v>0.1</v>
      </c>
      <c r="AA19" s="2">
        <v>0.1</v>
      </c>
      <c r="AB19" s="22">
        <f t="shared" si="4"/>
        <v>3</v>
      </c>
      <c r="AC19" s="2">
        <v>3</v>
      </c>
      <c r="AD19" s="2">
        <v>0</v>
      </c>
      <c r="AE19" s="2">
        <v>0</v>
      </c>
      <c r="AF19" s="22">
        <f t="shared" si="5"/>
        <v>0</v>
      </c>
      <c r="AG19" s="18">
        <v>0</v>
      </c>
      <c r="AH19" s="18">
        <v>0</v>
      </c>
      <c r="AI19" s="18">
        <v>0</v>
      </c>
      <c r="AJ19" s="2">
        <v>0</v>
      </c>
      <c r="AK19" s="2">
        <v>0</v>
      </c>
      <c r="AL19" s="2">
        <v>0</v>
      </c>
      <c r="AM19" s="14">
        <f t="shared" si="8"/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14">
        <v>0</v>
      </c>
      <c r="AT19" s="2">
        <v>0</v>
      </c>
      <c r="AU19" s="2">
        <v>0</v>
      </c>
      <c r="AV19" s="2">
        <v>0</v>
      </c>
      <c r="AW19" s="2">
        <v>3</v>
      </c>
      <c r="AX19" s="22">
        <f t="shared" si="6"/>
        <v>1</v>
      </c>
      <c r="AY19" s="2">
        <v>1</v>
      </c>
      <c r="AZ19" s="2">
        <v>0</v>
      </c>
      <c r="BA19" s="2">
        <v>0</v>
      </c>
      <c r="BB19" s="22">
        <f t="shared" si="7"/>
        <v>1</v>
      </c>
      <c r="BC19" s="2">
        <v>1</v>
      </c>
      <c r="BD19" s="2">
        <v>0</v>
      </c>
      <c r="BE19" s="2">
        <v>0</v>
      </c>
    </row>
    <row r="20" spans="1:57" ht="12.75">
      <c r="A20" s="2">
        <v>15</v>
      </c>
      <c r="B20" s="33" t="s">
        <v>9</v>
      </c>
      <c r="C20" s="22">
        <f t="shared" si="0"/>
        <v>17</v>
      </c>
      <c r="D20" s="2">
        <v>8</v>
      </c>
      <c r="E20" s="2">
        <v>9</v>
      </c>
      <c r="F20" s="2">
        <v>7</v>
      </c>
      <c r="G20" s="22">
        <f t="shared" si="1"/>
        <v>15</v>
      </c>
      <c r="H20" s="2">
        <v>9</v>
      </c>
      <c r="I20" s="2">
        <v>6</v>
      </c>
      <c r="J20" s="22">
        <f t="shared" si="2"/>
        <v>2</v>
      </c>
      <c r="K20" s="2">
        <v>2</v>
      </c>
      <c r="L20" s="2">
        <v>0</v>
      </c>
      <c r="M20" s="2">
        <v>0</v>
      </c>
      <c r="N20" s="2">
        <v>0</v>
      </c>
      <c r="O20" s="22">
        <f t="shared" si="3"/>
        <v>0</v>
      </c>
      <c r="P20" s="2">
        <v>0</v>
      </c>
      <c r="Q20" s="2">
        <v>0</v>
      </c>
      <c r="R20" s="22" t="s">
        <v>152</v>
      </c>
      <c r="S20" s="2" t="s">
        <v>153</v>
      </c>
      <c r="T20" s="2" t="s">
        <v>154</v>
      </c>
      <c r="U20" s="2" t="s">
        <v>155</v>
      </c>
      <c r="V20" s="2" t="s">
        <v>156</v>
      </c>
      <c r="W20" s="2">
        <v>0</v>
      </c>
      <c r="X20" s="2">
        <v>0</v>
      </c>
      <c r="Y20" s="2">
        <v>6.2</v>
      </c>
      <c r="Z20" s="14">
        <v>31.2</v>
      </c>
      <c r="AA20" s="2">
        <v>1.2</v>
      </c>
      <c r="AB20" s="22">
        <f t="shared" si="4"/>
        <v>8</v>
      </c>
      <c r="AC20" s="2">
        <v>7</v>
      </c>
      <c r="AD20" s="2">
        <v>1</v>
      </c>
      <c r="AE20" s="2">
        <v>0</v>
      </c>
      <c r="AF20" s="22">
        <f t="shared" si="5"/>
        <v>1</v>
      </c>
      <c r="AG20" s="18">
        <v>1</v>
      </c>
      <c r="AH20" s="18">
        <v>0</v>
      </c>
      <c r="AI20" s="18">
        <v>0</v>
      </c>
      <c r="AJ20" s="2">
        <v>0</v>
      </c>
      <c r="AK20" s="2">
        <v>0</v>
      </c>
      <c r="AL20" s="2">
        <v>38</v>
      </c>
      <c r="AM20" s="14">
        <v>8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14">
        <v>0</v>
      </c>
      <c r="AT20" s="2">
        <v>0</v>
      </c>
      <c r="AU20" s="2">
        <v>0</v>
      </c>
      <c r="AV20" s="2">
        <v>0</v>
      </c>
      <c r="AW20" s="2">
        <v>4</v>
      </c>
      <c r="AX20" s="22">
        <f t="shared" si="6"/>
        <v>2</v>
      </c>
      <c r="AY20" s="2">
        <v>0</v>
      </c>
      <c r="AZ20" s="2">
        <v>2</v>
      </c>
      <c r="BA20" s="2">
        <v>0</v>
      </c>
      <c r="BB20" s="22">
        <f t="shared" si="7"/>
        <v>2</v>
      </c>
      <c r="BC20" s="2">
        <v>0</v>
      </c>
      <c r="BD20" s="2">
        <v>2</v>
      </c>
      <c r="BE20" s="2">
        <v>0</v>
      </c>
    </row>
    <row r="21" spans="1:57" ht="12.75">
      <c r="A21" s="2">
        <v>16</v>
      </c>
      <c r="B21" s="33" t="s">
        <v>10</v>
      </c>
      <c r="C21" s="22">
        <f t="shared" si="0"/>
        <v>31</v>
      </c>
      <c r="D21" s="2">
        <v>12</v>
      </c>
      <c r="E21" s="2">
        <v>19</v>
      </c>
      <c r="F21" s="2">
        <v>0</v>
      </c>
      <c r="G21" s="22">
        <f t="shared" si="1"/>
        <v>10</v>
      </c>
      <c r="H21" s="2">
        <v>9</v>
      </c>
      <c r="I21" s="2">
        <v>1</v>
      </c>
      <c r="J21" s="22">
        <f t="shared" si="2"/>
        <v>31</v>
      </c>
      <c r="K21" s="2">
        <v>5</v>
      </c>
      <c r="L21" s="2">
        <v>22</v>
      </c>
      <c r="M21" s="2">
        <v>4</v>
      </c>
      <c r="N21" s="2">
        <v>0</v>
      </c>
      <c r="O21" s="22">
        <f t="shared" si="3"/>
        <v>0</v>
      </c>
      <c r="P21" s="2">
        <v>0</v>
      </c>
      <c r="Q21" s="2">
        <v>0</v>
      </c>
      <c r="R21" s="22" t="s">
        <v>151</v>
      </c>
      <c r="S21" s="2">
        <v>0</v>
      </c>
      <c r="T21" s="2">
        <v>0</v>
      </c>
      <c r="U21" s="2" t="s">
        <v>149</v>
      </c>
      <c r="V21" s="2">
        <v>0</v>
      </c>
      <c r="W21" s="2" t="s">
        <v>150</v>
      </c>
      <c r="X21" s="2">
        <v>0</v>
      </c>
      <c r="Y21" s="2">
        <v>1.5</v>
      </c>
      <c r="Z21" s="14">
        <v>0.01</v>
      </c>
      <c r="AA21" s="2">
        <v>0.01</v>
      </c>
      <c r="AB21" s="22">
        <f t="shared" si="4"/>
        <v>6</v>
      </c>
      <c r="AC21" s="2">
        <v>6</v>
      </c>
      <c r="AD21" s="2">
        <v>0</v>
      </c>
      <c r="AE21" s="2">
        <v>0</v>
      </c>
      <c r="AF21" s="22">
        <f t="shared" si="5"/>
        <v>0</v>
      </c>
      <c r="AG21" s="18">
        <v>0</v>
      </c>
      <c r="AH21" s="18">
        <v>0</v>
      </c>
      <c r="AI21" s="18">
        <v>0</v>
      </c>
      <c r="AJ21" s="2">
        <v>0</v>
      </c>
      <c r="AK21" s="2">
        <v>0</v>
      </c>
      <c r="AL21" s="2">
        <v>21</v>
      </c>
      <c r="AM21" s="14">
        <f t="shared" si="8"/>
        <v>4</v>
      </c>
      <c r="AN21" s="2">
        <v>1</v>
      </c>
      <c r="AO21" s="2">
        <v>0</v>
      </c>
      <c r="AP21" s="2">
        <v>3</v>
      </c>
      <c r="AQ21" s="2">
        <v>0</v>
      </c>
      <c r="AR21" s="2">
        <v>0</v>
      </c>
      <c r="AS21" s="14">
        <v>1</v>
      </c>
      <c r="AT21" s="2">
        <v>0</v>
      </c>
      <c r="AU21" s="2">
        <v>0</v>
      </c>
      <c r="AV21" s="2">
        <v>0</v>
      </c>
      <c r="AW21" s="2">
        <v>0</v>
      </c>
      <c r="AX21" s="22">
        <f t="shared" si="6"/>
        <v>2</v>
      </c>
      <c r="AY21" s="2">
        <v>2</v>
      </c>
      <c r="AZ21" s="2">
        <v>0</v>
      </c>
      <c r="BA21" s="2">
        <v>0</v>
      </c>
      <c r="BB21" s="22">
        <f t="shared" si="7"/>
        <v>2</v>
      </c>
      <c r="BC21" s="2">
        <v>2</v>
      </c>
      <c r="BD21" s="2">
        <v>0</v>
      </c>
      <c r="BE21" s="2">
        <v>0</v>
      </c>
    </row>
    <row r="22" spans="1:57" ht="12.75">
      <c r="A22" s="2">
        <v>17</v>
      </c>
      <c r="B22" s="33" t="s">
        <v>11</v>
      </c>
      <c r="C22" s="22">
        <f t="shared" si="0"/>
        <v>40</v>
      </c>
      <c r="D22" s="2">
        <v>5</v>
      </c>
      <c r="E22" s="2">
        <v>35</v>
      </c>
      <c r="F22" s="2">
        <v>0</v>
      </c>
      <c r="G22" s="22">
        <f t="shared" si="1"/>
        <v>8</v>
      </c>
      <c r="H22" s="2">
        <v>3</v>
      </c>
      <c r="I22" s="2">
        <v>5</v>
      </c>
      <c r="J22" s="22">
        <f t="shared" si="2"/>
        <v>0</v>
      </c>
      <c r="K22" s="2">
        <v>0</v>
      </c>
      <c r="L22" s="2">
        <v>0</v>
      </c>
      <c r="M22" s="2">
        <v>0</v>
      </c>
      <c r="N22" s="2">
        <v>0</v>
      </c>
      <c r="O22" s="22">
        <f t="shared" si="3"/>
        <v>0</v>
      </c>
      <c r="P22" s="2">
        <v>0</v>
      </c>
      <c r="Q22" s="2">
        <v>0</v>
      </c>
      <c r="R22" s="22" t="s">
        <v>158</v>
      </c>
      <c r="S22" s="2" t="s">
        <v>159</v>
      </c>
      <c r="T22" s="2" t="s">
        <v>160</v>
      </c>
      <c r="U22" s="2">
        <v>0</v>
      </c>
      <c r="V22" s="2" t="s">
        <v>161</v>
      </c>
      <c r="W22" s="2">
        <v>0</v>
      </c>
      <c r="X22" s="2">
        <v>0</v>
      </c>
      <c r="Y22" s="2">
        <v>0</v>
      </c>
      <c r="Z22" s="14">
        <v>1.3</v>
      </c>
      <c r="AA22" s="2">
        <v>0</v>
      </c>
      <c r="AB22" s="22">
        <f t="shared" si="4"/>
        <v>4</v>
      </c>
      <c r="AC22" s="2">
        <v>4</v>
      </c>
      <c r="AD22" s="2">
        <v>0</v>
      </c>
      <c r="AE22" s="2">
        <v>0</v>
      </c>
      <c r="AF22" s="22">
        <f t="shared" si="5"/>
        <v>0</v>
      </c>
      <c r="AG22" s="18">
        <v>0</v>
      </c>
      <c r="AH22" s="18">
        <v>0</v>
      </c>
      <c r="AI22" s="18">
        <v>0</v>
      </c>
      <c r="AJ22" s="2">
        <v>0</v>
      </c>
      <c r="AK22" s="2">
        <v>0</v>
      </c>
      <c r="AL22" s="2">
        <v>26</v>
      </c>
      <c r="AM22" s="14">
        <f t="shared" si="8"/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14">
        <v>0</v>
      </c>
      <c r="AT22" s="2">
        <v>0</v>
      </c>
      <c r="AU22" s="2">
        <v>0</v>
      </c>
      <c r="AV22" s="2">
        <v>0</v>
      </c>
      <c r="AW22" s="2">
        <v>2</v>
      </c>
      <c r="AX22" s="22">
        <f t="shared" si="6"/>
        <v>2</v>
      </c>
      <c r="AY22" s="2">
        <v>1</v>
      </c>
      <c r="AZ22" s="2">
        <v>1</v>
      </c>
      <c r="BA22" s="2">
        <v>0</v>
      </c>
      <c r="BB22" s="22">
        <f t="shared" si="7"/>
        <v>2</v>
      </c>
      <c r="BC22" s="2">
        <v>1</v>
      </c>
      <c r="BD22" s="2">
        <v>1</v>
      </c>
      <c r="BE22" s="2">
        <v>0</v>
      </c>
    </row>
    <row r="23" spans="1:57" ht="25.5">
      <c r="A23" s="2">
        <v>18</v>
      </c>
      <c r="B23" s="33" t="s">
        <v>118</v>
      </c>
      <c r="C23" s="22">
        <f t="shared" si="0"/>
        <v>30</v>
      </c>
      <c r="D23" s="2">
        <v>7</v>
      </c>
      <c r="E23" s="2">
        <v>23</v>
      </c>
      <c r="F23" s="2">
        <v>2</v>
      </c>
      <c r="G23" s="22">
        <f t="shared" si="1"/>
        <v>18</v>
      </c>
      <c r="H23" s="2">
        <v>6</v>
      </c>
      <c r="I23" s="2">
        <v>12</v>
      </c>
      <c r="J23" s="22">
        <f t="shared" si="2"/>
        <v>2</v>
      </c>
      <c r="K23" s="2">
        <v>2</v>
      </c>
      <c r="L23" s="2">
        <v>0</v>
      </c>
      <c r="M23" s="2">
        <v>0</v>
      </c>
      <c r="N23" s="2">
        <v>0</v>
      </c>
      <c r="O23" s="22">
        <f t="shared" si="3"/>
        <v>1</v>
      </c>
      <c r="P23" s="2">
        <v>1</v>
      </c>
      <c r="Q23" s="2">
        <v>0</v>
      </c>
      <c r="R23" s="22" t="s">
        <v>170</v>
      </c>
      <c r="S23" s="2">
        <v>0</v>
      </c>
      <c r="T23" s="2" t="s">
        <v>171</v>
      </c>
      <c r="U23" s="2">
        <v>0</v>
      </c>
      <c r="V23" s="2">
        <v>0</v>
      </c>
      <c r="W23" s="2" t="s">
        <v>161</v>
      </c>
      <c r="X23" s="2">
        <v>0</v>
      </c>
      <c r="Y23" s="2">
        <v>0</v>
      </c>
      <c r="Z23" s="14">
        <v>0</v>
      </c>
      <c r="AA23" s="2">
        <v>0</v>
      </c>
      <c r="AB23" s="22">
        <f t="shared" si="4"/>
        <v>0</v>
      </c>
      <c r="AC23" s="2">
        <v>0</v>
      </c>
      <c r="AD23" s="2">
        <v>0</v>
      </c>
      <c r="AE23" s="2">
        <v>0</v>
      </c>
      <c r="AF23" s="22">
        <f t="shared" si="5"/>
        <v>0</v>
      </c>
      <c r="AG23" s="18">
        <v>0</v>
      </c>
      <c r="AH23" s="18">
        <v>0</v>
      </c>
      <c r="AI23" s="18">
        <v>0</v>
      </c>
      <c r="AJ23" s="2">
        <v>0</v>
      </c>
      <c r="AK23" s="2">
        <v>0</v>
      </c>
      <c r="AL23" s="2">
        <v>11</v>
      </c>
      <c r="AM23" s="14">
        <f t="shared" si="8"/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14">
        <v>0</v>
      </c>
      <c r="AT23" s="2">
        <v>0</v>
      </c>
      <c r="AU23" s="2">
        <v>0</v>
      </c>
      <c r="AV23" s="2">
        <v>0</v>
      </c>
      <c r="AW23" s="2">
        <v>0</v>
      </c>
      <c r="AX23" s="22">
        <f t="shared" si="6"/>
        <v>1</v>
      </c>
      <c r="AY23" s="2">
        <v>0</v>
      </c>
      <c r="AZ23" s="2">
        <v>1</v>
      </c>
      <c r="BA23" s="2">
        <v>0</v>
      </c>
      <c r="BB23" s="22">
        <f t="shared" si="7"/>
        <v>1</v>
      </c>
      <c r="BC23" s="2">
        <v>0</v>
      </c>
      <c r="BD23" s="2">
        <v>1</v>
      </c>
      <c r="BE23" s="2">
        <v>0</v>
      </c>
    </row>
    <row r="24" spans="1:57" ht="12.75">
      <c r="A24" s="2">
        <v>19</v>
      </c>
      <c r="B24" s="33" t="s">
        <v>134</v>
      </c>
      <c r="C24" s="22">
        <f t="shared" si="0"/>
        <v>0</v>
      </c>
      <c r="D24" s="2">
        <v>0</v>
      </c>
      <c r="E24" s="2">
        <v>0</v>
      </c>
      <c r="F24" s="2">
        <v>2</v>
      </c>
      <c r="G24" s="22">
        <f t="shared" si="1"/>
        <v>3</v>
      </c>
      <c r="H24" s="2">
        <v>3</v>
      </c>
      <c r="I24" s="2">
        <v>0</v>
      </c>
      <c r="J24" s="22">
        <f t="shared" si="2"/>
        <v>0</v>
      </c>
      <c r="K24" s="2"/>
      <c r="L24" s="2"/>
      <c r="M24" s="2"/>
      <c r="N24" s="2"/>
      <c r="O24" s="22">
        <f t="shared" si="3"/>
        <v>0</v>
      </c>
      <c r="P24" s="2"/>
      <c r="Q24" s="2"/>
      <c r="R24" s="22" t="s">
        <v>206</v>
      </c>
      <c r="S24" s="2">
        <v>0</v>
      </c>
      <c r="T24" s="2" t="s">
        <v>206</v>
      </c>
      <c r="U24" s="2">
        <v>0</v>
      </c>
      <c r="V24" s="2">
        <v>0</v>
      </c>
      <c r="W24" s="2">
        <v>0</v>
      </c>
      <c r="X24" s="2">
        <v>0</v>
      </c>
      <c r="Y24" s="2">
        <v>0.1</v>
      </c>
      <c r="Z24" s="14">
        <v>0</v>
      </c>
      <c r="AA24" s="2">
        <v>0</v>
      </c>
      <c r="AB24" s="22">
        <f t="shared" si="4"/>
        <v>3</v>
      </c>
      <c r="AC24" s="2">
        <v>2</v>
      </c>
      <c r="AD24" s="2">
        <v>1</v>
      </c>
      <c r="AE24" s="2">
        <v>0</v>
      </c>
      <c r="AF24" s="22">
        <f t="shared" si="5"/>
        <v>0</v>
      </c>
      <c r="AG24" s="18">
        <v>0</v>
      </c>
      <c r="AH24" s="18">
        <v>0</v>
      </c>
      <c r="AI24" s="18">
        <v>0</v>
      </c>
      <c r="AJ24" s="2">
        <v>0</v>
      </c>
      <c r="AK24" s="2">
        <v>0</v>
      </c>
      <c r="AL24" s="2">
        <v>0</v>
      </c>
      <c r="AM24" s="14">
        <f t="shared" si="8"/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14">
        <v>0</v>
      </c>
      <c r="AT24" s="2">
        <v>0</v>
      </c>
      <c r="AU24" s="2">
        <v>0</v>
      </c>
      <c r="AV24" s="2">
        <v>0</v>
      </c>
      <c r="AW24" s="2">
        <v>0</v>
      </c>
      <c r="AX24" s="22">
        <f t="shared" si="6"/>
        <v>1</v>
      </c>
      <c r="AY24" s="2">
        <v>1</v>
      </c>
      <c r="AZ24" s="2">
        <v>0</v>
      </c>
      <c r="BA24" s="2">
        <v>0</v>
      </c>
      <c r="BB24" s="22">
        <f t="shared" si="7"/>
        <v>1</v>
      </c>
      <c r="BC24" s="2">
        <v>1</v>
      </c>
      <c r="BD24" s="2">
        <v>0</v>
      </c>
      <c r="BE24" s="2">
        <v>0</v>
      </c>
    </row>
    <row r="25" spans="1:57" ht="12.75">
      <c r="A25" s="2">
        <v>20</v>
      </c>
      <c r="B25" s="33" t="s">
        <v>12</v>
      </c>
      <c r="C25" s="22">
        <f t="shared" si="0"/>
        <v>9</v>
      </c>
      <c r="D25" s="2">
        <v>7</v>
      </c>
      <c r="E25" s="2">
        <v>2</v>
      </c>
      <c r="F25" s="2">
        <v>22</v>
      </c>
      <c r="G25" s="22">
        <f t="shared" si="1"/>
        <v>21</v>
      </c>
      <c r="H25" s="2">
        <v>7</v>
      </c>
      <c r="I25" s="2">
        <v>14</v>
      </c>
      <c r="J25" s="22">
        <f t="shared" si="2"/>
        <v>30</v>
      </c>
      <c r="K25" s="2">
        <v>26</v>
      </c>
      <c r="L25" s="2">
        <v>2</v>
      </c>
      <c r="M25" s="2">
        <v>2</v>
      </c>
      <c r="N25" s="2">
        <v>0</v>
      </c>
      <c r="O25" s="22">
        <f t="shared" si="3"/>
        <v>1</v>
      </c>
      <c r="P25" s="2">
        <v>1</v>
      </c>
      <c r="Q25" s="2">
        <v>0</v>
      </c>
      <c r="R25" s="22" t="s">
        <v>148</v>
      </c>
      <c r="S25" s="2" t="s">
        <v>143</v>
      </c>
      <c r="T25" s="2" t="s">
        <v>144</v>
      </c>
      <c r="U25" s="2" t="s">
        <v>145</v>
      </c>
      <c r="V25" s="2" t="s">
        <v>146</v>
      </c>
      <c r="W25" s="2" t="s">
        <v>147</v>
      </c>
      <c r="X25" s="2" t="s">
        <v>144</v>
      </c>
      <c r="Y25" s="2">
        <v>0.3</v>
      </c>
      <c r="Z25" s="14">
        <v>0.8</v>
      </c>
      <c r="AA25" s="2">
        <v>0.1</v>
      </c>
      <c r="AB25" s="22">
        <f t="shared" si="4"/>
        <v>7</v>
      </c>
      <c r="AC25" s="2">
        <v>7</v>
      </c>
      <c r="AD25" s="2">
        <v>0</v>
      </c>
      <c r="AE25" s="2">
        <v>0</v>
      </c>
      <c r="AF25" s="22">
        <f t="shared" si="5"/>
        <v>0</v>
      </c>
      <c r="AG25" s="18">
        <v>0</v>
      </c>
      <c r="AH25" s="18">
        <v>0</v>
      </c>
      <c r="AI25" s="18">
        <v>0</v>
      </c>
      <c r="AJ25" s="2">
        <v>0</v>
      </c>
      <c r="AK25" s="2">
        <v>0</v>
      </c>
      <c r="AL25" s="2">
        <v>18</v>
      </c>
      <c r="AM25" s="14">
        <f t="shared" si="8"/>
        <v>3</v>
      </c>
      <c r="AN25" s="2">
        <v>2</v>
      </c>
      <c r="AO25" s="2">
        <v>1</v>
      </c>
      <c r="AP25" s="2">
        <v>0</v>
      </c>
      <c r="AQ25" s="2">
        <v>0</v>
      </c>
      <c r="AR25" s="2">
        <v>0</v>
      </c>
      <c r="AS25" s="14">
        <v>3</v>
      </c>
      <c r="AT25" s="2">
        <v>3</v>
      </c>
      <c r="AU25" s="2">
        <v>0</v>
      </c>
      <c r="AV25" s="2">
        <v>3</v>
      </c>
      <c r="AW25" s="2">
        <v>0</v>
      </c>
      <c r="AX25" s="22">
        <f t="shared" si="6"/>
        <v>2</v>
      </c>
      <c r="AY25" s="2">
        <v>0</v>
      </c>
      <c r="AZ25" s="2">
        <v>2</v>
      </c>
      <c r="BA25" s="2">
        <v>0</v>
      </c>
      <c r="BB25" s="22">
        <f t="shared" si="7"/>
        <v>2</v>
      </c>
      <c r="BC25" s="2">
        <v>0</v>
      </c>
      <c r="BD25" s="2">
        <v>2</v>
      </c>
      <c r="BE25" s="2">
        <v>0</v>
      </c>
    </row>
    <row r="26" spans="1:57" ht="26.25" customHeight="1">
      <c r="A26" s="2">
        <v>21</v>
      </c>
      <c r="B26" s="33" t="s">
        <v>119</v>
      </c>
      <c r="C26" s="22">
        <f t="shared" si="0"/>
        <v>72</v>
      </c>
      <c r="D26" s="2">
        <v>60</v>
      </c>
      <c r="E26" s="2">
        <v>12</v>
      </c>
      <c r="F26" s="2">
        <v>12</v>
      </c>
      <c r="G26" s="22">
        <f t="shared" si="1"/>
        <v>27</v>
      </c>
      <c r="H26" s="2">
        <v>15</v>
      </c>
      <c r="I26" s="2">
        <v>12</v>
      </c>
      <c r="J26" s="22">
        <f t="shared" si="2"/>
        <v>1</v>
      </c>
      <c r="K26" s="2">
        <v>0</v>
      </c>
      <c r="L26" s="2">
        <v>1</v>
      </c>
      <c r="M26" s="2">
        <v>0</v>
      </c>
      <c r="N26" s="2">
        <v>0</v>
      </c>
      <c r="O26" s="22">
        <f t="shared" si="3"/>
        <v>2</v>
      </c>
      <c r="P26" s="2">
        <v>2</v>
      </c>
      <c r="Q26" s="2">
        <v>0</v>
      </c>
      <c r="R26" s="22" t="s">
        <v>217</v>
      </c>
      <c r="S26" s="2">
        <v>0</v>
      </c>
      <c r="T26" s="2" t="s">
        <v>170</v>
      </c>
      <c r="U26" s="2" t="s">
        <v>218</v>
      </c>
      <c r="V26" s="2">
        <v>0</v>
      </c>
      <c r="W26" s="2" t="s">
        <v>219</v>
      </c>
      <c r="X26" s="2">
        <v>0</v>
      </c>
      <c r="Y26" s="2">
        <v>0</v>
      </c>
      <c r="Z26" s="14">
        <v>0</v>
      </c>
      <c r="AA26" s="2">
        <v>0</v>
      </c>
      <c r="AB26" s="22">
        <f t="shared" si="4"/>
        <v>23</v>
      </c>
      <c r="AC26" s="2">
        <v>22</v>
      </c>
      <c r="AD26" s="2">
        <v>1</v>
      </c>
      <c r="AE26" s="2">
        <v>0</v>
      </c>
      <c r="AF26" s="22">
        <f t="shared" si="5"/>
        <v>0</v>
      </c>
      <c r="AG26" s="18">
        <v>0</v>
      </c>
      <c r="AH26" s="18">
        <v>0</v>
      </c>
      <c r="AI26" s="18">
        <v>0</v>
      </c>
      <c r="AJ26" s="2">
        <v>0</v>
      </c>
      <c r="AK26" s="2">
        <v>0</v>
      </c>
      <c r="AL26" s="2">
        <v>2</v>
      </c>
      <c r="AM26" s="14">
        <f t="shared" si="8"/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14">
        <v>0</v>
      </c>
      <c r="AT26" s="2">
        <v>0</v>
      </c>
      <c r="AU26" s="2">
        <v>0</v>
      </c>
      <c r="AV26" s="2">
        <v>0</v>
      </c>
      <c r="AW26" s="2">
        <v>0</v>
      </c>
      <c r="AX26" s="22">
        <f t="shared" si="6"/>
        <v>2</v>
      </c>
      <c r="AY26" s="2">
        <v>0</v>
      </c>
      <c r="AZ26" s="2">
        <v>2</v>
      </c>
      <c r="BA26" s="2">
        <v>0</v>
      </c>
      <c r="BB26" s="22">
        <f t="shared" si="7"/>
        <v>2</v>
      </c>
      <c r="BC26" s="2">
        <v>0</v>
      </c>
      <c r="BD26" s="2">
        <v>2</v>
      </c>
      <c r="BE26" s="2">
        <v>0</v>
      </c>
    </row>
    <row r="27" spans="1:57" ht="25.5">
      <c r="A27" s="2">
        <v>22</v>
      </c>
      <c r="B27" s="33" t="s">
        <v>120</v>
      </c>
      <c r="C27" s="22">
        <f t="shared" si="0"/>
        <v>26</v>
      </c>
      <c r="D27" s="2">
        <v>8</v>
      </c>
      <c r="E27" s="2">
        <v>18</v>
      </c>
      <c r="F27" s="2">
        <v>0</v>
      </c>
      <c r="G27" s="22">
        <f t="shared" si="1"/>
        <v>17</v>
      </c>
      <c r="H27" s="2">
        <v>8</v>
      </c>
      <c r="I27" s="2">
        <v>9</v>
      </c>
      <c r="J27" s="22">
        <f t="shared" si="2"/>
        <v>8</v>
      </c>
      <c r="K27" s="2">
        <v>6</v>
      </c>
      <c r="L27" s="2">
        <v>2</v>
      </c>
      <c r="M27" s="2">
        <v>0</v>
      </c>
      <c r="N27" s="2">
        <v>0</v>
      </c>
      <c r="O27" s="22">
        <f t="shared" si="3"/>
        <v>0</v>
      </c>
      <c r="P27" s="2">
        <v>0</v>
      </c>
      <c r="Q27" s="2">
        <v>0</v>
      </c>
      <c r="R27" s="22" t="s">
        <v>183</v>
      </c>
      <c r="S27" s="2">
        <v>0</v>
      </c>
      <c r="T27" s="2" t="s">
        <v>156</v>
      </c>
      <c r="U27" s="2" t="s">
        <v>145</v>
      </c>
      <c r="V27" s="2" t="s">
        <v>161</v>
      </c>
      <c r="W27" s="2">
        <v>0</v>
      </c>
      <c r="X27" s="2">
        <v>0</v>
      </c>
      <c r="Y27" s="2">
        <v>0</v>
      </c>
      <c r="Z27" s="14">
        <v>0</v>
      </c>
      <c r="AA27" s="2">
        <v>0</v>
      </c>
      <c r="AB27" s="22">
        <f t="shared" si="4"/>
        <v>5</v>
      </c>
      <c r="AC27" s="2">
        <v>5</v>
      </c>
      <c r="AD27" s="2">
        <v>0</v>
      </c>
      <c r="AE27" s="2">
        <v>0</v>
      </c>
      <c r="AF27" s="22">
        <f t="shared" si="5"/>
        <v>0</v>
      </c>
      <c r="AG27" s="18">
        <v>0</v>
      </c>
      <c r="AH27" s="18">
        <v>0</v>
      </c>
      <c r="AI27" s="18">
        <v>0</v>
      </c>
      <c r="AJ27" s="2">
        <v>0</v>
      </c>
      <c r="AK27" s="2">
        <v>0</v>
      </c>
      <c r="AL27" s="2">
        <v>2</v>
      </c>
      <c r="AM27" s="14">
        <f t="shared" si="8"/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14">
        <v>0</v>
      </c>
      <c r="AT27" s="2">
        <v>0</v>
      </c>
      <c r="AU27" s="2">
        <v>0</v>
      </c>
      <c r="AV27" s="2">
        <v>0</v>
      </c>
      <c r="AW27" s="2">
        <v>2</v>
      </c>
      <c r="AX27" s="22">
        <f t="shared" si="6"/>
        <v>2</v>
      </c>
      <c r="AY27" s="2">
        <v>0</v>
      </c>
      <c r="AZ27" s="2">
        <v>2</v>
      </c>
      <c r="BA27" s="2">
        <v>0</v>
      </c>
      <c r="BB27" s="22">
        <f t="shared" si="7"/>
        <v>2</v>
      </c>
      <c r="BC27" s="2">
        <v>0</v>
      </c>
      <c r="BD27" s="2">
        <v>2</v>
      </c>
      <c r="BE27" s="2">
        <v>0</v>
      </c>
    </row>
    <row r="28" spans="1:57" ht="12.75">
      <c r="A28" s="2">
        <v>23</v>
      </c>
      <c r="B28" s="33" t="s">
        <v>13</v>
      </c>
      <c r="C28" s="22">
        <f t="shared" si="0"/>
        <v>16</v>
      </c>
      <c r="D28" s="2">
        <v>5</v>
      </c>
      <c r="E28" s="2">
        <v>11</v>
      </c>
      <c r="F28" s="2">
        <v>54</v>
      </c>
      <c r="G28" s="22">
        <f t="shared" si="1"/>
        <v>99</v>
      </c>
      <c r="H28" s="2">
        <v>6</v>
      </c>
      <c r="I28" s="2">
        <v>93</v>
      </c>
      <c r="J28" s="22">
        <f t="shared" si="2"/>
        <v>0</v>
      </c>
      <c r="K28" s="2">
        <v>0</v>
      </c>
      <c r="L28" s="2">
        <v>0</v>
      </c>
      <c r="M28" s="2">
        <v>0</v>
      </c>
      <c r="N28" s="2">
        <v>0</v>
      </c>
      <c r="O28" s="22">
        <f t="shared" si="3"/>
        <v>0</v>
      </c>
      <c r="P28" s="2">
        <v>0</v>
      </c>
      <c r="Q28" s="2">
        <v>0</v>
      </c>
      <c r="R28" s="22" t="s">
        <v>193</v>
      </c>
      <c r="S28" s="2" t="s">
        <v>194</v>
      </c>
      <c r="T28" s="2" t="s">
        <v>195</v>
      </c>
      <c r="U28" s="2" t="s">
        <v>196</v>
      </c>
      <c r="V28" s="2">
        <v>0</v>
      </c>
      <c r="W28" s="2" t="s">
        <v>226</v>
      </c>
      <c r="X28" s="2">
        <v>0</v>
      </c>
      <c r="Y28" s="2">
        <v>0</v>
      </c>
      <c r="Z28" s="14">
        <v>0</v>
      </c>
      <c r="AA28" s="2">
        <v>0</v>
      </c>
      <c r="AB28" s="22">
        <f t="shared" si="4"/>
        <v>9</v>
      </c>
      <c r="AC28" s="2">
        <v>1</v>
      </c>
      <c r="AD28" s="2">
        <v>0</v>
      </c>
      <c r="AE28" s="2">
        <v>8</v>
      </c>
      <c r="AF28" s="22">
        <f t="shared" si="5"/>
        <v>0</v>
      </c>
      <c r="AG28" s="18">
        <v>0</v>
      </c>
      <c r="AH28" s="18">
        <v>0</v>
      </c>
      <c r="AI28" s="18">
        <v>0</v>
      </c>
      <c r="AJ28" s="2">
        <v>0</v>
      </c>
      <c r="AK28" s="2">
        <v>0</v>
      </c>
      <c r="AL28" s="2">
        <v>57</v>
      </c>
      <c r="AM28" s="14">
        <f t="shared" si="8"/>
        <v>3</v>
      </c>
      <c r="AN28" s="2">
        <v>2</v>
      </c>
      <c r="AO28" s="2">
        <v>0</v>
      </c>
      <c r="AP28" s="2">
        <v>0</v>
      </c>
      <c r="AQ28" s="2">
        <v>0</v>
      </c>
      <c r="AR28" s="2">
        <v>1</v>
      </c>
      <c r="AS28" s="14">
        <v>0</v>
      </c>
      <c r="AT28" s="2">
        <v>0</v>
      </c>
      <c r="AU28" s="2">
        <v>0</v>
      </c>
      <c r="AV28" s="2">
        <v>1</v>
      </c>
      <c r="AW28" s="2">
        <v>0</v>
      </c>
      <c r="AX28" s="22">
        <f t="shared" si="6"/>
        <v>3</v>
      </c>
      <c r="AY28" s="2">
        <v>3</v>
      </c>
      <c r="AZ28" s="2">
        <v>0</v>
      </c>
      <c r="BA28" s="2">
        <v>0</v>
      </c>
      <c r="BB28" s="22">
        <f t="shared" si="7"/>
        <v>3</v>
      </c>
      <c r="BC28" s="2">
        <v>3</v>
      </c>
      <c r="BD28" s="2">
        <v>0</v>
      </c>
      <c r="BE28" s="2">
        <v>0</v>
      </c>
    </row>
    <row r="29" spans="1:57" ht="12.75">
      <c r="A29" s="2">
        <v>24</v>
      </c>
      <c r="B29" s="33" t="s">
        <v>121</v>
      </c>
      <c r="C29" s="22">
        <f t="shared" si="0"/>
        <v>16</v>
      </c>
      <c r="D29" s="2">
        <v>1</v>
      </c>
      <c r="E29" s="2">
        <v>15</v>
      </c>
      <c r="F29" s="2">
        <v>2</v>
      </c>
      <c r="G29" s="22">
        <f t="shared" si="1"/>
        <v>16</v>
      </c>
      <c r="H29" s="2">
        <v>1</v>
      </c>
      <c r="I29" s="2">
        <v>15</v>
      </c>
      <c r="J29" s="22">
        <f t="shared" si="2"/>
        <v>0</v>
      </c>
      <c r="K29" s="2">
        <v>0</v>
      </c>
      <c r="L29" s="2">
        <v>0</v>
      </c>
      <c r="M29" s="2">
        <v>0</v>
      </c>
      <c r="N29" s="2">
        <v>0</v>
      </c>
      <c r="O29" s="22">
        <f t="shared" si="3"/>
        <v>0</v>
      </c>
      <c r="P29" s="2">
        <v>0</v>
      </c>
      <c r="Q29" s="2">
        <v>0</v>
      </c>
      <c r="R29" s="22">
        <f>S29+T29+U29+V29+W29+X29</f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14">
        <v>0</v>
      </c>
      <c r="AA29" s="2">
        <v>0</v>
      </c>
      <c r="AB29" s="22">
        <f t="shared" si="4"/>
        <v>0</v>
      </c>
      <c r="AC29" s="2">
        <v>0</v>
      </c>
      <c r="AD29" s="2">
        <v>0</v>
      </c>
      <c r="AE29" s="2">
        <v>0</v>
      </c>
      <c r="AF29" s="22">
        <f t="shared" si="5"/>
        <v>0</v>
      </c>
      <c r="AG29" s="18">
        <v>0</v>
      </c>
      <c r="AH29" s="18">
        <v>0</v>
      </c>
      <c r="AI29" s="18">
        <v>0</v>
      </c>
      <c r="AJ29" s="2">
        <v>0</v>
      </c>
      <c r="AK29" s="2">
        <v>0</v>
      </c>
      <c r="AL29" s="2">
        <v>0</v>
      </c>
      <c r="AM29" s="14">
        <f t="shared" si="8"/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14">
        <v>0</v>
      </c>
      <c r="AT29" s="2">
        <v>0</v>
      </c>
      <c r="AU29" s="2">
        <v>0</v>
      </c>
      <c r="AV29" s="2">
        <v>0</v>
      </c>
      <c r="AW29" s="2">
        <v>0</v>
      </c>
      <c r="AX29" s="22">
        <f t="shared" si="6"/>
        <v>1</v>
      </c>
      <c r="AY29" s="2">
        <v>0</v>
      </c>
      <c r="AZ29" s="2">
        <v>1</v>
      </c>
      <c r="BA29" s="2">
        <v>0</v>
      </c>
      <c r="BB29" s="22">
        <f t="shared" si="7"/>
        <v>1</v>
      </c>
      <c r="BC29" s="2">
        <v>0</v>
      </c>
      <c r="BD29" s="2">
        <v>1</v>
      </c>
      <c r="BE29" s="2">
        <v>0</v>
      </c>
    </row>
    <row r="30" spans="1:57" ht="12.75">
      <c r="A30" s="2">
        <v>25</v>
      </c>
      <c r="B30" s="33" t="s">
        <v>122</v>
      </c>
      <c r="C30" s="22">
        <v>62</v>
      </c>
      <c r="D30" s="2">
        <v>15</v>
      </c>
      <c r="E30" s="2">
        <v>24</v>
      </c>
      <c r="F30" s="2">
        <v>23</v>
      </c>
      <c r="G30" s="22">
        <f t="shared" si="1"/>
        <v>40</v>
      </c>
      <c r="H30" s="2">
        <v>15</v>
      </c>
      <c r="I30" s="2">
        <v>25</v>
      </c>
      <c r="J30" s="22">
        <f t="shared" si="2"/>
        <v>62</v>
      </c>
      <c r="K30" s="2">
        <v>26</v>
      </c>
      <c r="L30" s="2">
        <v>36</v>
      </c>
      <c r="M30" s="2">
        <v>0</v>
      </c>
      <c r="N30" s="2">
        <v>0</v>
      </c>
      <c r="O30" s="22">
        <f t="shared" si="3"/>
        <v>1</v>
      </c>
      <c r="P30" s="2">
        <v>1</v>
      </c>
      <c r="Q30" s="2">
        <v>0</v>
      </c>
      <c r="R30" s="22" t="s">
        <v>197</v>
      </c>
      <c r="S30" s="2" t="s">
        <v>198</v>
      </c>
      <c r="T30" s="2" t="s">
        <v>199</v>
      </c>
      <c r="U30" s="2" t="s">
        <v>200</v>
      </c>
      <c r="V30" s="2" t="s">
        <v>201</v>
      </c>
      <c r="W30" s="2">
        <v>0</v>
      </c>
      <c r="X30" s="2" t="s">
        <v>202</v>
      </c>
      <c r="Y30" s="2">
        <v>0.5</v>
      </c>
      <c r="Z30" s="14">
        <v>3202.9</v>
      </c>
      <c r="AA30" s="2">
        <v>0.2</v>
      </c>
      <c r="AB30" s="22">
        <f t="shared" si="4"/>
        <v>6</v>
      </c>
      <c r="AC30" s="2">
        <v>5</v>
      </c>
      <c r="AD30" s="2">
        <v>1</v>
      </c>
      <c r="AE30" s="2">
        <v>0</v>
      </c>
      <c r="AF30" s="22">
        <f t="shared" si="5"/>
        <v>0</v>
      </c>
      <c r="AG30" s="18">
        <v>0</v>
      </c>
      <c r="AH30" s="18">
        <v>0</v>
      </c>
      <c r="AI30" s="18">
        <v>0</v>
      </c>
      <c r="AJ30" s="2">
        <v>0</v>
      </c>
      <c r="AK30" s="2">
        <v>0</v>
      </c>
      <c r="AL30" s="2">
        <v>0</v>
      </c>
      <c r="AM30" s="14">
        <v>12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14">
        <v>0</v>
      </c>
      <c r="AT30" s="2">
        <v>0</v>
      </c>
      <c r="AU30" s="2">
        <v>0</v>
      </c>
      <c r="AV30" s="2">
        <v>0</v>
      </c>
      <c r="AW30" s="2">
        <v>5</v>
      </c>
      <c r="AX30" s="22">
        <f t="shared" si="6"/>
        <v>2</v>
      </c>
      <c r="AY30" s="2">
        <v>1</v>
      </c>
      <c r="AZ30" s="2">
        <v>1</v>
      </c>
      <c r="BA30" s="2">
        <v>0</v>
      </c>
      <c r="BB30" s="22">
        <f t="shared" si="7"/>
        <v>2</v>
      </c>
      <c r="BC30" s="2">
        <v>1</v>
      </c>
      <c r="BD30" s="2">
        <v>1</v>
      </c>
      <c r="BE30" s="2">
        <v>0</v>
      </c>
    </row>
    <row r="31" spans="1:57" ht="12.75">
      <c r="A31" s="2">
        <v>26</v>
      </c>
      <c r="B31" s="33" t="s">
        <v>14</v>
      </c>
      <c r="C31" s="22">
        <f t="shared" si="0"/>
        <v>0</v>
      </c>
      <c r="D31" s="2">
        <v>0</v>
      </c>
      <c r="E31" s="2">
        <v>0</v>
      </c>
      <c r="F31" s="2">
        <v>14</v>
      </c>
      <c r="G31" s="22">
        <f t="shared" si="1"/>
        <v>14</v>
      </c>
      <c r="H31" s="2">
        <v>0</v>
      </c>
      <c r="I31" s="2">
        <v>14</v>
      </c>
      <c r="J31" s="22">
        <f t="shared" si="2"/>
        <v>0</v>
      </c>
      <c r="K31" s="2">
        <v>0</v>
      </c>
      <c r="L31" s="2">
        <v>0</v>
      </c>
      <c r="M31" s="2">
        <v>0</v>
      </c>
      <c r="N31" s="2">
        <v>0</v>
      </c>
      <c r="O31" s="22">
        <f t="shared" si="3"/>
        <v>0</v>
      </c>
      <c r="P31" s="2">
        <v>0</v>
      </c>
      <c r="Q31" s="2">
        <v>0</v>
      </c>
      <c r="R31" s="22">
        <f>S31+T31+U31+V31+W31+X31</f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14">
        <v>0</v>
      </c>
      <c r="AA31" s="2">
        <v>0</v>
      </c>
      <c r="AB31" s="22">
        <f t="shared" si="4"/>
        <v>0</v>
      </c>
      <c r="AC31" s="2">
        <v>0</v>
      </c>
      <c r="AD31" s="2">
        <v>0</v>
      </c>
      <c r="AE31" s="2">
        <v>0</v>
      </c>
      <c r="AF31" s="22">
        <f t="shared" si="5"/>
        <v>0</v>
      </c>
      <c r="AG31" s="18">
        <v>0</v>
      </c>
      <c r="AH31" s="18">
        <v>0</v>
      </c>
      <c r="AI31" s="18">
        <v>0</v>
      </c>
      <c r="AJ31" s="2">
        <v>0</v>
      </c>
      <c r="AK31" s="2">
        <v>0</v>
      </c>
      <c r="AL31" s="2">
        <v>0</v>
      </c>
      <c r="AM31" s="14">
        <f t="shared" si="8"/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14">
        <v>0</v>
      </c>
      <c r="AT31" s="2">
        <v>0</v>
      </c>
      <c r="AU31" s="2">
        <v>0</v>
      </c>
      <c r="AV31" s="2">
        <v>0</v>
      </c>
      <c r="AW31" s="2">
        <v>0</v>
      </c>
      <c r="AX31" s="22">
        <f t="shared" si="6"/>
        <v>1</v>
      </c>
      <c r="AY31" s="2">
        <v>0</v>
      </c>
      <c r="AZ31" s="2">
        <v>1</v>
      </c>
      <c r="BA31" s="2">
        <v>0</v>
      </c>
      <c r="BB31" s="22">
        <f t="shared" si="7"/>
        <v>1</v>
      </c>
      <c r="BC31" s="2">
        <v>0</v>
      </c>
      <c r="BD31" s="2">
        <v>1</v>
      </c>
      <c r="BE31" s="2">
        <v>0</v>
      </c>
    </row>
    <row r="32" spans="1:57" ht="12.75">
      <c r="A32" s="2">
        <v>27</v>
      </c>
      <c r="B32" s="33" t="s">
        <v>15</v>
      </c>
      <c r="C32" s="22">
        <f t="shared" si="0"/>
        <v>60</v>
      </c>
      <c r="D32" s="2">
        <v>24</v>
      </c>
      <c r="E32" s="2">
        <v>36</v>
      </c>
      <c r="F32" s="2">
        <v>70</v>
      </c>
      <c r="G32" s="22">
        <f t="shared" si="1"/>
        <v>37</v>
      </c>
      <c r="H32" s="2">
        <v>25</v>
      </c>
      <c r="I32" s="2">
        <v>12</v>
      </c>
      <c r="J32" s="22">
        <f t="shared" si="2"/>
        <v>2</v>
      </c>
      <c r="K32" s="2">
        <v>0</v>
      </c>
      <c r="L32" s="2">
        <v>0</v>
      </c>
      <c r="M32" s="2">
        <v>2</v>
      </c>
      <c r="N32" s="2">
        <v>0</v>
      </c>
      <c r="O32" s="22">
        <f t="shared" si="3"/>
        <v>0</v>
      </c>
      <c r="P32" s="2">
        <v>0</v>
      </c>
      <c r="Q32" s="2">
        <v>0</v>
      </c>
      <c r="R32" s="22" t="s">
        <v>187</v>
      </c>
      <c r="S32" s="2" t="s">
        <v>188</v>
      </c>
      <c r="T32" s="2" t="s">
        <v>189</v>
      </c>
      <c r="U32" s="2" t="s">
        <v>190</v>
      </c>
      <c r="V32" s="2" t="s">
        <v>191</v>
      </c>
      <c r="W32" s="2" t="s">
        <v>192</v>
      </c>
      <c r="X32" s="2">
        <v>0</v>
      </c>
      <c r="Y32" s="2">
        <v>0</v>
      </c>
      <c r="Z32" s="14">
        <v>0.1</v>
      </c>
      <c r="AA32" s="2">
        <v>0</v>
      </c>
      <c r="AB32" s="22">
        <f t="shared" si="4"/>
        <v>11</v>
      </c>
      <c r="AC32" s="2">
        <v>9</v>
      </c>
      <c r="AD32" s="2">
        <v>1</v>
      </c>
      <c r="AE32" s="2">
        <v>1</v>
      </c>
      <c r="AF32" s="22">
        <f t="shared" si="5"/>
        <v>1</v>
      </c>
      <c r="AG32" s="18">
        <v>1</v>
      </c>
      <c r="AH32" s="18">
        <v>0</v>
      </c>
      <c r="AI32" s="18">
        <v>0</v>
      </c>
      <c r="AJ32" s="2">
        <v>0</v>
      </c>
      <c r="AK32" s="2">
        <v>0</v>
      </c>
      <c r="AL32" s="2">
        <v>0</v>
      </c>
      <c r="AM32" s="14">
        <f t="shared" si="8"/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14">
        <v>0</v>
      </c>
      <c r="AT32" s="2">
        <v>0</v>
      </c>
      <c r="AU32" s="2">
        <v>0</v>
      </c>
      <c r="AV32" s="2">
        <v>0</v>
      </c>
      <c r="AW32" s="2">
        <v>2</v>
      </c>
      <c r="AX32" s="22">
        <f t="shared" si="6"/>
        <v>3</v>
      </c>
      <c r="AY32" s="2">
        <v>0</v>
      </c>
      <c r="AZ32" s="2">
        <v>3</v>
      </c>
      <c r="BA32" s="2">
        <v>0</v>
      </c>
      <c r="BB32" s="22">
        <f t="shared" si="7"/>
        <v>3</v>
      </c>
      <c r="BC32" s="2">
        <v>0</v>
      </c>
      <c r="BD32" s="2">
        <v>3</v>
      </c>
      <c r="BE32" s="2">
        <v>0</v>
      </c>
    </row>
    <row r="33" spans="1:57" ht="12.75">
      <c r="A33" s="2">
        <v>28</v>
      </c>
      <c r="B33" s="33" t="s">
        <v>123</v>
      </c>
      <c r="C33" s="22">
        <f t="shared" si="0"/>
        <v>10</v>
      </c>
      <c r="D33" s="2">
        <v>5</v>
      </c>
      <c r="E33" s="2">
        <v>5</v>
      </c>
      <c r="F33" s="2">
        <v>50</v>
      </c>
      <c r="G33" s="22">
        <f t="shared" si="1"/>
        <v>12</v>
      </c>
      <c r="H33" s="2">
        <v>7</v>
      </c>
      <c r="I33" s="2">
        <v>5</v>
      </c>
      <c r="J33" s="22">
        <f t="shared" si="2"/>
        <v>4</v>
      </c>
      <c r="K33" s="2">
        <v>1</v>
      </c>
      <c r="L33" s="2">
        <v>2</v>
      </c>
      <c r="M33" s="2">
        <v>1</v>
      </c>
      <c r="N33" s="2">
        <v>0</v>
      </c>
      <c r="O33" s="22">
        <f t="shared" si="3"/>
        <v>2</v>
      </c>
      <c r="P33" s="2">
        <v>2</v>
      </c>
      <c r="Q33" s="2">
        <v>0</v>
      </c>
      <c r="R33" s="22" t="s">
        <v>172</v>
      </c>
      <c r="S33" s="2" t="s">
        <v>173</v>
      </c>
      <c r="T33" s="2" t="s">
        <v>174</v>
      </c>
      <c r="U33" s="2">
        <v>0</v>
      </c>
      <c r="V33" s="2" t="s">
        <v>175</v>
      </c>
      <c r="W33" s="2">
        <v>0</v>
      </c>
      <c r="X33" s="2">
        <v>0</v>
      </c>
      <c r="Y33" s="2">
        <v>0</v>
      </c>
      <c r="Z33" s="14">
        <v>1.9</v>
      </c>
      <c r="AA33" s="2">
        <v>0</v>
      </c>
      <c r="AB33" s="22">
        <f t="shared" si="4"/>
        <v>5</v>
      </c>
      <c r="AC33" s="2">
        <v>5</v>
      </c>
      <c r="AD33" s="2">
        <v>0</v>
      </c>
      <c r="AE33" s="2">
        <v>0</v>
      </c>
      <c r="AF33" s="22">
        <f t="shared" si="5"/>
        <v>0</v>
      </c>
      <c r="AG33" s="18">
        <v>0</v>
      </c>
      <c r="AH33" s="18">
        <v>0</v>
      </c>
      <c r="AI33" s="18">
        <v>0</v>
      </c>
      <c r="AJ33" s="2">
        <v>0</v>
      </c>
      <c r="AK33" s="2">
        <v>0</v>
      </c>
      <c r="AL33" s="2">
        <v>80</v>
      </c>
      <c r="AM33" s="14">
        <f t="shared" si="8"/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14">
        <v>0</v>
      </c>
      <c r="AT33" s="2">
        <v>0</v>
      </c>
      <c r="AU33" s="2">
        <v>0</v>
      </c>
      <c r="AV33" s="2">
        <v>0</v>
      </c>
      <c r="AW33" s="2">
        <v>2</v>
      </c>
      <c r="AX33" s="22">
        <f t="shared" si="6"/>
        <v>1</v>
      </c>
      <c r="AY33" s="2">
        <v>1</v>
      </c>
      <c r="AZ33" s="2">
        <v>0</v>
      </c>
      <c r="BA33" s="2">
        <v>0</v>
      </c>
      <c r="BB33" s="22">
        <f t="shared" si="7"/>
        <v>1</v>
      </c>
      <c r="BC33" s="2">
        <v>1</v>
      </c>
      <c r="BD33" s="2">
        <v>0</v>
      </c>
      <c r="BE33" s="2">
        <v>0</v>
      </c>
    </row>
    <row r="34" spans="1:57" ht="12.75">
      <c r="A34" s="2">
        <v>29</v>
      </c>
      <c r="B34" s="33" t="s">
        <v>16</v>
      </c>
      <c r="C34" s="22">
        <f t="shared" si="0"/>
        <v>21</v>
      </c>
      <c r="D34" s="2">
        <v>0</v>
      </c>
      <c r="E34" s="2">
        <v>21</v>
      </c>
      <c r="F34" s="2">
        <v>21</v>
      </c>
      <c r="G34" s="22">
        <f t="shared" si="1"/>
        <v>13</v>
      </c>
      <c r="H34" s="2">
        <v>0</v>
      </c>
      <c r="I34" s="2">
        <v>13</v>
      </c>
      <c r="J34" s="22">
        <f t="shared" si="2"/>
        <v>0</v>
      </c>
      <c r="K34" s="2">
        <v>0</v>
      </c>
      <c r="L34" s="2">
        <v>0</v>
      </c>
      <c r="M34" s="2">
        <v>0</v>
      </c>
      <c r="N34" s="2">
        <v>0</v>
      </c>
      <c r="O34" s="22">
        <f t="shared" si="3"/>
        <v>0</v>
      </c>
      <c r="P34" s="2">
        <v>0</v>
      </c>
      <c r="Q34" s="2">
        <v>0</v>
      </c>
      <c r="R34" s="22">
        <f>S34+T34+U34+V34+W34+X34</f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14">
        <v>0</v>
      </c>
      <c r="AA34" s="2">
        <v>0</v>
      </c>
      <c r="AB34" s="22">
        <f t="shared" si="4"/>
        <v>0</v>
      </c>
      <c r="AC34" s="2">
        <v>0</v>
      </c>
      <c r="AD34" s="2">
        <v>0</v>
      </c>
      <c r="AE34" s="2">
        <v>0</v>
      </c>
      <c r="AF34" s="22">
        <f t="shared" si="5"/>
        <v>0</v>
      </c>
      <c r="AG34" s="18">
        <v>0</v>
      </c>
      <c r="AH34" s="18">
        <v>0</v>
      </c>
      <c r="AI34" s="18">
        <v>0</v>
      </c>
      <c r="AJ34" s="2">
        <v>0</v>
      </c>
      <c r="AK34" s="2">
        <v>0</v>
      </c>
      <c r="AL34" s="2">
        <v>0</v>
      </c>
      <c r="AM34" s="14">
        <f t="shared" si="8"/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14">
        <v>0</v>
      </c>
      <c r="AT34" s="2">
        <v>0</v>
      </c>
      <c r="AU34" s="2">
        <v>0</v>
      </c>
      <c r="AV34" s="2">
        <v>0</v>
      </c>
      <c r="AW34" s="2">
        <v>0</v>
      </c>
      <c r="AX34" s="22">
        <f t="shared" si="6"/>
        <v>1</v>
      </c>
      <c r="AY34" s="2">
        <v>1</v>
      </c>
      <c r="AZ34" s="2">
        <v>0</v>
      </c>
      <c r="BA34" s="2">
        <v>0</v>
      </c>
      <c r="BB34" s="22">
        <f t="shared" si="7"/>
        <v>1</v>
      </c>
      <c r="BC34" s="2">
        <v>1</v>
      </c>
      <c r="BD34" s="2">
        <v>0</v>
      </c>
      <c r="BE34" s="2">
        <v>0</v>
      </c>
    </row>
    <row r="35" spans="1:57" s="4" customFormat="1" ht="13.5" thickBot="1">
      <c r="A35" s="3">
        <v>30</v>
      </c>
      <c r="B35" s="35" t="s">
        <v>124</v>
      </c>
      <c r="C35" s="22">
        <f t="shared" si="0"/>
        <v>0</v>
      </c>
      <c r="D35" s="3"/>
      <c r="E35" s="3"/>
      <c r="F35" s="3"/>
      <c r="G35" s="22">
        <f t="shared" si="1"/>
        <v>0</v>
      </c>
      <c r="H35" s="3"/>
      <c r="I35" s="3"/>
      <c r="J35" s="22">
        <f t="shared" si="2"/>
        <v>0</v>
      </c>
      <c r="K35" s="3"/>
      <c r="L35" s="3"/>
      <c r="M35" s="3"/>
      <c r="N35" s="3"/>
      <c r="O35" s="22">
        <f t="shared" si="3"/>
        <v>0</v>
      </c>
      <c r="P35" s="3"/>
      <c r="Q35" s="3"/>
      <c r="R35" s="22">
        <f>S35+T35+U35+V35+W35+X35</f>
        <v>0</v>
      </c>
      <c r="S35" s="3"/>
      <c r="T35" s="3"/>
      <c r="U35" s="3"/>
      <c r="V35" s="3"/>
      <c r="W35" s="3"/>
      <c r="X35" s="3"/>
      <c r="Y35" s="3"/>
      <c r="Z35" s="15"/>
      <c r="AA35" s="3"/>
      <c r="AB35" s="22">
        <f t="shared" si="4"/>
        <v>0</v>
      </c>
      <c r="AC35" s="3"/>
      <c r="AD35" s="3"/>
      <c r="AE35" s="3"/>
      <c r="AF35" s="22">
        <f t="shared" si="5"/>
        <v>0</v>
      </c>
      <c r="AG35" s="19"/>
      <c r="AH35" s="19"/>
      <c r="AI35" s="19"/>
      <c r="AJ35" s="3"/>
      <c r="AK35" s="3"/>
      <c r="AL35" s="3"/>
      <c r="AM35" s="14">
        <f t="shared" si="8"/>
        <v>0</v>
      </c>
      <c r="AN35" s="3"/>
      <c r="AO35" s="3"/>
      <c r="AP35" s="3"/>
      <c r="AQ35" s="3"/>
      <c r="AR35" s="3"/>
      <c r="AS35" s="15"/>
      <c r="AT35" s="3"/>
      <c r="AU35" s="3"/>
      <c r="AV35" s="3"/>
      <c r="AW35" s="3"/>
      <c r="AX35" s="22">
        <f t="shared" si="6"/>
        <v>1</v>
      </c>
      <c r="AY35" s="3">
        <v>0</v>
      </c>
      <c r="AZ35" s="3">
        <v>1</v>
      </c>
      <c r="BA35" s="3">
        <v>0</v>
      </c>
      <c r="BB35" s="22">
        <f t="shared" si="7"/>
        <v>1</v>
      </c>
      <c r="BC35" s="3">
        <v>0</v>
      </c>
      <c r="BD35" s="3">
        <v>1</v>
      </c>
      <c r="BE35" s="3">
        <v>0</v>
      </c>
    </row>
    <row r="36" spans="1:57" s="5" customFormat="1" ht="26.25" thickBot="1">
      <c r="A36" s="6"/>
      <c r="B36" s="7" t="s">
        <v>2</v>
      </c>
      <c r="C36" s="16">
        <f aca="true" t="shared" si="9" ref="C36:BE36">SUM(C7:C35)</f>
        <v>751</v>
      </c>
      <c r="D36" s="16">
        <f t="shared" si="9"/>
        <v>277</v>
      </c>
      <c r="E36" s="16">
        <f t="shared" si="9"/>
        <v>433</v>
      </c>
      <c r="F36" s="16">
        <f t="shared" si="9"/>
        <v>450</v>
      </c>
      <c r="G36" s="16">
        <f t="shared" si="9"/>
        <v>579</v>
      </c>
      <c r="H36" s="16">
        <f t="shared" si="9"/>
        <v>223</v>
      </c>
      <c r="I36" s="16">
        <f t="shared" si="9"/>
        <v>356</v>
      </c>
      <c r="J36" s="16">
        <f t="shared" si="9"/>
        <v>203</v>
      </c>
      <c r="K36" s="16">
        <f t="shared" si="9"/>
        <v>110</v>
      </c>
      <c r="L36" s="16">
        <f t="shared" si="9"/>
        <v>81</v>
      </c>
      <c r="M36" s="16">
        <f t="shared" si="9"/>
        <v>11</v>
      </c>
      <c r="N36" s="16">
        <f t="shared" si="9"/>
        <v>1</v>
      </c>
      <c r="O36" s="16">
        <f t="shared" si="9"/>
        <v>8</v>
      </c>
      <c r="P36" s="16">
        <f t="shared" si="9"/>
        <v>8</v>
      </c>
      <c r="Q36" s="16">
        <f t="shared" si="9"/>
        <v>0</v>
      </c>
      <c r="R36" s="16" t="s">
        <v>233</v>
      </c>
      <c r="S36" s="16" t="s">
        <v>231</v>
      </c>
      <c r="T36" s="16" t="s">
        <v>230</v>
      </c>
      <c r="U36" s="16" t="s">
        <v>229</v>
      </c>
      <c r="V36" s="16" t="s">
        <v>228</v>
      </c>
      <c r="W36" s="16" t="s">
        <v>227</v>
      </c>
      <c r="X36" s="16" t="s">
        <v>224</v>
      </c>
      <c r="Y36" s="16">
        <f t="shared" si="9"/>
        <v>33.199999999999996</v>
      </c>
      <c r="Z36" s="16">
        <f t="shared" si="9"/>
        <v>3405.71</v>
      </c>
      <c r="AA36" s="16">
        <f t="shared" si="9"/>
        <v>2.31</v>
      </c>
      <c r="AB36" s="16">
        <f t="shared" si="9"/>
        <v>150</v>
      </c>
      <c r="AC36" s="16">
        <f t="shared" si="9"/>
        <v>112</v>
      </c>
      <c r="AD36" s="16">
        <f t="shared" si="9"/>
        <v>16</v>
      </c>
      <c r="AE36" s="16">
        <f t="shared" si="9"/>
        <v>22</v>
      </c>
      <c r="AF36" s="16">
        <f t="shared" si="9"/>
        <v>6</v>
      </c>
      <c r="AG36" s="16">
        <f t="shared" si="9"/>
        <v>5</v>
      </c>
      <c r="AH36" s="16">
        <f t="shared" si="9"/>
        <v>1</v>
      </c>
      <c r="AI36" s="16">
        <f t="shared" si="9"/>
        <v>0</v>
      </c>
      <c r="AJ36" s="16">
        <f t="shared" si="9"/>
        <v>0</v>
      </c>
      <c r="AK36" s="16">
        <f t="shared" si="9"/>
        <v>0</v>
      </c>
      <c r="AL36" s="16">
        <f t="shared" si="9"/>
        <v>377</v>
      </c>
      <c r="AM36" s="16">
        <f t="shared" si="9"/>
        <v>75</v>
      </c>
      <c r="AN36" s="16">
        <f t="shared" si="9"/>
        <v>5</v>
      </c>
      <c r="AO36" s="16">
        <f t="shared" si="9"/>
        <v>3</v>
      </c>
      <c r="AP36" s="16">
        <f t="shared" si="9"/>
        <v>3</v>
      </c>
      <c r="AQ36" s="16">
        <f t="shared" si="9"/>
        <v>0</v>
      </c>
      <c r="AR36" s="16">
        <f t="shared" si="9"/>
        <v>2</v>
      </c>
      <c r="AS36" s="16">
        <f t="shared" si="9"/>
        <v>4</v>
      </c>
      <c r="AT36" s="16">
        <f t="shared" si="9"/>
        <v>3</v>
      </c>
      <c r="AU36" s="16">
        <f t="shared" si="9"/>
        <v>0</v>
      </c>
      <c r="AV36" s="16">
        <f t="shared" si="9"/>
        <v>4</v>
      </c>
      <c r="AW36" s="16">
        <f t="shared" si="9"/>
        <v>59</v>
      </c>
      <c r="AX36" s="16">
        <f t="shared" si="9"/>
        <v>62</v>
      </c>
      <c r="AY36" s="16">
        <f t="shared" si="9"/>
        <v>16</v>
      </c>
      <c r="AZ36" s="16">
        <f t="shared" si="9"/>
        <v>44</v>
      </c>
      <c r="BA36" s="16">
        <f t="shared" si="9"/>
        <v>2</v>
      </c>
      <c r="BB36" s="16">
        <f t="shared" si="9"/>
        <v>59</v>
      </c>
      <c r="BC36" s="16">
        <f t="shared" si="9"/>
        <v>15</v>
      </c>
      <c r="BD36" s="16">
        <f t="shared" si="9"/>
        <v>43</v>
      </c>
      <c r="BE36" s="16">
        <f t="shared" si="9"/>
        <v>1</v>
      </c>
    </row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  <row r="146" s="20" customFormat="1" ht="12.75"/>
    <row r="147" s="20" customFormat="1" ht="12.75"/>
    <row r="148" s="20" customFormat="1" ht="12.75"/>
    <row r="149" s="20" customFormat="1" ht="12.75"/>
    <row r="150" s="20" customFormat="1" ht="12.75"/>
    <row r="151" s="20" customFormat="1" ht="12.75"/>
    <row r="152" s="20" customFormat="1" ht="12.75"/>
    <row r="153" s="20" customFormat="1" ht="12.75"/>
    <row r="154" s="20" customFormat="1" ht="12.75"/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.75"/>
    <row r="178" s="20" customFormat="1" ht="12.75"/>
    <row r="179" s="20" customFormat="1" ht="12.75"/>
    <row r="180" s="20" customFormat="1" ht="12.75"/>
    <row r="181" s="20" customFormat="1" ht="12.75"/>
    <row r="182" s="20" customFormat="1" ht="12.75"/>
    <row r="183" s="20" customFormat="1" ht="12.75"/>
    <row r="184" s="20" customFormat="1" ht="12.75"/>
    <row r="185" s="20" customFormat="1" ht="12.75"/>
    <row r="186" s="20" customFormat="1" ht="12.75"/>
    <row r="187" s="20" customFormat="1" ht="12.75"/>
    <row r="188" s="20" customFormat="1" ht="12.75"/>
    <row r="189" s="20" customFormat="1" ht="12.75"/>
    <row r="190" s="20" customFormat="1" ht="12.75"/>
    <row r="191" s="20" customFormat="1" ht="12.75"/>
    <row r="192" s="20" customFormat="1" ht="12.75"/>
    <row r="193" s="20" customFormat="1" ht="12.75"/>
    <row r="194" s="20" customFormat="1" ht="12.75"/>
    <row r="195" s="20" customFormat="1" ht="12.75"/>
    <row r="196" s="20" customFormat="1" ht="12.75"/>
    <row r="197" s="20" customFormat="1" ht="12.75"/>
    <row r="198" s="20" customFormat="1" ht="12.75"/>
    <row r="199" s="20" customFormat="1" ht="12.75"/>
    <row r="200" s="20" customFormat="1" ht="12.75"/>
    <row r="201" s="20" customFormat="1" ht="12.75"/>
    <row r="202" s="20" customFormat="1" ht="12.75"/>
    <row r="203" s="20" customFormat="1" ht="12.75"/>
    <row r="204" s="20" customFormat="1" ht="12.75"/>
    <row r="205" s="20" customFormat="1" ht="12.75"/>
    <row r="206" s="20" customFormat="1" ht="12.75"/>
    <row r="207" s="20" customFormat="1" ht="12.75"/>
    <row r="208" s="20" customFormat="1" ht="12.75"/>
    <row r="209" s="20" customFormat="1" ht="12.75"/>
    <row r="210" s="20" customFormat="1" ht="12.75"/>
    <row r="211" s="20" customFormat="1" ht="12.75"/>
    <row r="212" s="20" customFormat="1" ht="12.75"/>
    <row r="213" s="20" customFormat="1" ht="12.75"/>
    <row r="214" s="20" customFormat="1" ht="12.75"/>
    <row r="215" s="20" customFormat="1" ht="12.75"/>
    <row r="216" s="20" customFormat="1" ht="12.75"/>
    <row r="217" s="20" customFormat="1" ht="12.75"/>
    <row r="218" s="20" customFormat="1" ht="12.75"/>
    <row r="219" s="20" customFormat="1" ht="12.75"/>
    <row r="220" s="20" customFormat="1" ht="12.75"/>
    <row r="221" s="20" customFormat="1" ht="12.75"/>
    <row r="222" s="20" customFormat="1" ht="12.75"/>
    <row r="223" s="20" customFormat="1" ht="12.75"/>
    <row r="224" s="20" customFormat="1" ht="12.75"/>
    <row r="225" s="20" customFormat="1" ht="12.75"/>
    <row r="226" s="20" customFormat="1" ht="12.75"/>
    <row r="227" s="20" customFormat="1" ht="12.75"/>
    <row r="228" s="20" customFormat="1" ht="12.75"/>
    <row r="229" s="20" customFormat="1" ht="12.75"/>
    <row r="230" s="20" customFormat="1" ht="12.75"/>
    <row r="231" s="20" customFormat="1" ht="12.75"/>
    <row r="232" s="20" customFormat="1" ht="12.75"/>
    <row r="233" s="20" customFormat="1" ht="12.75"/>
    <row r="234" s="20" customFormat="1" ht="12.75"/>
    <row r="235" s="20" customFormat="1" ht="12.75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</sheetData>
  <sheetProtection/>
  <mergeCells count="42">
    <mergeCell ref="C2:R2"/>
    <mergeCell ref="A3:A5"/>
    <mergeCell ref="B3:B5"/>
    <mergeCell ref="D3:E4"/>
    <mergeCell ref="F3:F5"/>
    <mergeCell ref="G3:G5"/>
    <mergeCell ref="H3:I4"/>
    <mergeCell ref="J3:J5"/>
    <mergeCell ref="K3:N4"/>
    <mergeCell ref="O3:O5"/>
    <mergeCell ref="P3:Q4"/>
    <mergeCell ref="R3:R5"/>
    <mergeCell ref="S3:X4"/>
    <mergeCell ref="Y3:Y5"/>
    <mergeCell ref="Z3:Z5"/>
    <mergeCell ref="AN3:AN5"/>
    <mergeCell ref="AA3:AA5"/>
    <mergeCell ref="AB3:AB5"/>
    <mergeCell ref="AC3:AE4"/>
    <mergeCell ref="AF3:AF5"/>
    <mergeCell ref="AG3:AG5"/>
    <mergeCell ref="AH3:AH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BC3:BE4"/>
    <mergeCell ref="C4:C5"/>
    <mergeCell ref="A1:IV1"/>
    <mergeCell ref="AU3:AU5"/>
    <mergeCell ref="AV3:AV5"/>
    <mergeCell ref="AW3:AW5"/>
    <mergeCell ref="AX3:AX5"/>
    <mergeCell ref="AY3:BA4"/>
    <mergeCell ref="BB3:BB5"/>
    <mergeCell ref="AO3:AO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headerFooter>
    <oddHeader>&amp;LПоказатели деятельности КСО МО за 10 месяцев 2018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2018-11-20T04:45:29Z</cp:lastPrinted>
  <dcterms:created xsi:type="dcterms:W3CDTF">2018-11-15T03:33:09Z</dcterms:created>
  <dcterms:modified xsi:type="dcterms:W3CDTF">2018-12-17T01:24:20Z</dcterms:modified>
  <cp:category/>
  <cp:version/>
  <cp:contentType/>
  <cp:contentStatus/>
</cp:coreProperties>
</file>